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Devis" sheetId="2" state="visible" r:id="rId2"/>
    <sheet xmlns:r="http://schemas.openxmlformats.org/officeDocument/2006/relationships" name="Plan de financement" sheetId="3" state="visible" r:id="rId3"/>
    <sheet xmlns:r="http://schemas.openxmlformats.org/officeDocument/2006/relationships" name="Exemple" sheetId="4" state="visible" r:id="rId4"/>
    <sheet xmlns:r="http://schemas.openxmlformats.org/officeDocument/2006/relationships" name="Exemple - financemen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%"/>
  </numFmts>
  <fonts count="14">
    <font>
      <name val="Calibri"/>
      <family val="2"/>
      <color theme="1"/>
      <sz val="11"/>
      <scheme val="minor"/>
    </font>
    <font>
      <name val="Calibri"/>
      <b val="1"/>
      <color rgb="FFAAFF3E"/>
      <sz val="14"/>
    </font>
    <font>
      <name val="Calibri"/>
      <b val="1"/>
      <sz val="12"/>
    </font>
    <font>
      <name val="Calibri"/>
      <sz val="10"/>
    </font>
    <font>
      <name val="Calibri"/>
      <color rgb="FF1F4E9E"/>
      <sz val="10"/>
    </font>
    <font>
      <name val="Calibri"/>
      <color rgb="FF1F4E9E"/>
      <sz val="10"/>
      <u val="single"/>
    </font>
    <font>
      <name val="Calibri"/>
      <color rgb="FF555550"/>
      <sz val="9"/>
      <u val="single"/>
    </font>
    <font>
      <name val="Calibri"/>
      <b val="1"/>
      <color rgb="FF6B6B66"/>
      <sz val="10"/>
    </font>
    <font>
      <name val="Calibri"/>
      <b val="1"/>
      <color rgb="FFFFFFFF"/>
      <sz val="10"/>
    </font>
    <font>
      <name val="Calibri"/>
      <color rgb="FF131313"/>
      <sz val="10"/>
    </font>
    <font>
      <name val="Calibri"/>
      <color rgb="FF6B6B66"/>
      <sz val="9"/>
    </font>
    <font>
      <name val="Calibri"/>
      <b val="1"/>
      <color rgb="FF131313"/>
      <sz val="10"/>
    </font>
    <font>
      <name val="Calibri"/>
      <b val="1"/>
      <color rgb="FFAAFF3E"/>
      <sz val="10"/>
    </font>
    <font>
      <name val="Calibri"/>
      <b val="1"/>
      <color rgb="FF9A3412"/>
      <sz val="10"/>
    </font>
  </fonts>
  <fills count="7">
    <fill>
      <patternFill/>
    </fill>
    <fill>
      <patternFill patternType="gray125"/>
    </fill>
    <fill>
      <patternFill patternType="solid">
        <fgColor rgb="FF131313"/>
      </patternFill>
    </fill>
    <fill>
      <patternFill patternType="solid">
        <fgColor rgb="FFFFF6CC"/>
      </patternFill>
    </fill>
    <fill>
      <patternFill patternType="solid">
        <fgColor rgb="FFEDEDE8"/>
      </patternFill>
    </fill>
    <fill>
      <patternFill patternType="solid">
        <fgColor rgb="FFD9D9D4"/>
      </patternFill>
    </fill>
    <fill>
      <patternFill patternType="solid">
        <fgColor rgb="FFFFEDD5"/>
      </patternFill>
    </fill>
  </fills>
  <borders count="6">
    <border>
      <left/>
      <right/>
      <top/>
      <bottom/>
      <diagonal/>
    </border>
    <border>
      <left style="thin">
        <color rgb="FFD0D0CB"/>
      </left>
      <right style="thin">
        <color rgb="FFD0D0CB"/>
      </right>
      <top style="thin">
        <color rgb="FFD0D0CB"/>
      </top>
      <bottom style="thin">
        <color rgb="FFD0D0CB"/>
      </bottom>
    </border>
    <border>
      <left/>
      <right/>
      <top style="thin">
        <color rgb="FFD0D0CB"/>
      </top>
      <bottom/>
      <diagonal/>
    </border>
    <border>
      <left/>
      <right style="thin">
        <color rgb="FFD0D0CB"/>
      </right>
      <top style="thin">
        <color rgb="FFD0D0CB"/>
      </top>
      <bottom/>
      <diagonal/>
    </border>
    <border>
      <left/>
      <right style="thin">
        <color rgb="FFD0D0CB"/>
      </right>
      <top style="thin">
        <color rgb="FFD0D0CB"/>
      </top>
      <bottom style="thin">
        <color rgb="FFD0D0CB"/>
      </bottom>
      <diagonal/>
    </border>
    <border>
      <left/>
      <right/>
      <top style="thin">
        <color rgb="FFD0D0CB"/>
      </top>
      <bottom style="thin">
        <color rgb="FFD0D0CB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3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horizontal="left" indent="1"/>
    </xf>
    <xf numFmtId="0" fontId="7" fillId="0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3" borderId="1" applyAlignment="1" pivotButton="0" quotePrefix="0" xfId="0">
      <alignment horizontal="left" vertical="center" wrapText="1"/>
    </xf>
    <xf numFmtId="0" fontId="8" fillId="2" borderId="1" applyAlignment="1" pivotButton="0" quotePrefix="0" xfId="0">
      <alignment horizontal="left" vertical="center" wrapText="1"/>
    </xf>
    <xf numFmtId="0" fontId="0" fillId="0" borderId="5" pivotButton="0" quotePrefix="0" xfId="0"/>
    <xf numFmtId="0" fontId="9" fillId="0" borderId="1" applyAlignment="1" pivotButton="0" quotePrefix="0" xfId="0">
      <alignment horizontal="left" vertical="center" wrapText="1"/>
    </xf>
    <xf numFmtId="10" fontId="4" fillId="3" borderId="1" applyAlignment="1" pivotButton="0" quotePrefix="0" xfId="0">
      <alignment horizontal="right" vertical="center"/>
    </xf>
    <xf numFmtId="0" fontId="10" fillId="0" borderId="1" applyAlignment="1" pivotButton="0" quotePrefix="0" xfId="0">
      <alignment horizontal="left" vertical="center" wrapText="1"/>
    </xf>
    <xf numFmtId="0" fontId="8" fillId="2" borderId="1" applyAlignment="1" pivotButton="0" quotePrefix="0" xfId="0">
      <alignment horizontal="center" vertical="center"/>
    </xf>
    <xf numFmtId="0" fontId="11" fillId="4" borderId="1" applyAlignment="1" pivotButton="0" quotePrefix="0" xfId="0">
      <alignment horizontal="center" vertical="center"/>
    </xf>
    <xf numFmtId="0" fontId="11" fillId="4" borderId="1" applyAlignment="1" pivotButton="0" quotePrefix="0" xfId="0">
      <alignment horizontal="left" vertical="center" wrapText="1"/>
    </xf>
    <xf numFmtId="0" fontId="9" fillId="4" borderId="1" applyAlignment="1" pivotButton="0" quotePrefix="0" xfId="0">
      <alignment horizontal="left" vertical="center" wrapText="1"/>
    </xf>
    <xf numFmtId="164" fontId="11" fillId="4" borderId="1" applyAlignment="1" pivotButton="0" quotePrefix="0" xfId="0">
      <alignment horizontal="right" vertical="center"/>
    </xf>
    <xf numFmtId="165" fontId="0" fillId="0" borderId="0" applyAlignment="1" pivotButton="0" quotePrefix="0" xfId="0">
      <alignment horizontal="right"/>
    </xf>
    <xf numFmtId="0" fontId="4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center" vertical="center"/>
    </xf>
    <xf numFmtId="164" fontId="4" fillId="3" borderId="1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0" fontId="11" fillId="5" borderId="1" applyAlignment="1" pivotButton="0" quotePrefix="0" xfId="0">
      <alignment horizontal="right" vertical="center"/>
    </xf>
    <xf numFmtId="164" fontId="11" fillId="5" borderId="1" applyAlignment="1" pivotButton="0" quotePrefix="0" xfId="0">
      <alignment horizontal="right" vertical="center"/>
    </xf>
    <xf numFmtId="165" fontId="9" fillId="5" borderId="1" applyAlignment="1" pivotButton="0" quotePrefix="0" xfId="0">
      <alignment horizontal="right"/>
    </xf>
    <xf numFmtId="0" fontId="9" fillId="5" borderId="1" applyAlignment="1" pivotButton="0" quotePrefix="0" xfId="0">
      <alignment horizontal="left" vertical="center" wrapText="1"/>
    </xf>
    <xf numFmtId="0" fontId="9" fillId="0" borderId="1" applyAlignment="1" pivotButton="0" quotePrefix="0" xfId="0">
      <alignment horizontal="right" vertical="center"/>
    </xf>
    <xf numFmtId="165" fontId="9" fillId="0" borderId="1" applyAlignment="1" pivotButton="0" quotePrefix="0" xfId="0">
      <alignment horizontal="right"/>
    </xf>
    <xf numFmtId="0" fontId="12" fillId="2" borderId="1" applyAlignment="1" pivotButton="0" quotePrefix="0" xfId="0">
      <alignment horizontal="right" vertical="center"/>
    </xf>
    <xf numFmtId="164" fontId="12" fillId="2" borderId="1" applyAlignment="1" pivotButton="0" quotePrefix="0" xfId="0">
      <alignment horizontal="right" vertical="center"/>
    </xf>
    <xf numFmtId="165" fontId="9" fillId="2" borderId="1" applyAlignment="1" pivotButton="0" quotePrefix="0" xfId="0">
      <alignment horizontal="right"/>
    </xf>
    <xf numFmtId="0" fontId="9" fillId="2" borderId="1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right" vertical="center"/>
    </xf>
    <xf numFmtId="164" fontId="11" fillId="0" borderId="1" applyAlignment="1" pivotButton="0" quotePrefix="0" xfId="0">
      <alignment horizontal="right" vertical="center"/>
    </xf>
    <xf numFmtId="165" fontId="9" fillId="0" borderId="1" applyAlignment="1" pivotButton="0" quotePrefix="0" xfId="0">
      <alignment horizontal="right" vertical="center"/>
    </xf>
    <xf numFmtId="165" fontId="11" fillId="5" borderId="1" applyAlignment="1" pivotButton="0" quotePrefix="0" xfId="0">
      <alignment horizontal="right" vertical="center"/>
    </xf>
    <xf numFmtId="165" fontId="12" fillId="2" borderId="1" applyAlignment="1" pivotButton="0" quotePrefix="0" xfId="0">
      <alignment horizontal="right" vertical="center"/>
    </xf>
    <xf numFmtId="0" fontId="13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oldum.fr/devis-de-production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soldum.fr/devis-de-production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soldum.fr/devis-de-production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soldum.fr/devis-de-production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soldum.fr/devis-de-productio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9"/>
  <sheetViews>
    <sheetView showGridLines="0" workbookViewId="0">
      <selection activeCell="A1" sqref="A1"/>
    </sheetView>
  </sheetViews>
  <sheetFormatPr baseColWidth="8" defaultRowHeight="15"/>
  <cols>
    <col width="95" customWidth="1" min="1" max="1"/>
  </cols>
  <sheetData>
    <row r="1" ht="30" customHeight="1">
      <c r="A1" s="1" t="inlineStr">
        <is>
          <t>MODÈLE DE DEVIS CNC — MODE D'EMPLOI</t>
        </is>
      </c>
    </row>
    <row r="3">
      <c r="A3" s="2" t="inlineStr">
        <is>
          <t>Ce modèle</t>
        </is>
      </c>
    </row>
    <row r="4">
      <c r="A4" s="3" t="inlineStr">
        <is>
          <t>Un devis prévisionnel de film présenté en séries 1 à 9, avec ses lignes de clôture (frais généraux, imprévus, frais financiers, salaire producteur, provisions, cotisation CNC) et un plan de financement relié au coût total.</t>
        </is>
      </c>
    </row>
    <row r="6">
      <c r="A6" s="2" t="inlineStr">
        <is>
          <t>Remplir le devis</t>
        </is>
      </c>
    </row>
    <row r="7">
      <c r="A7" s="3" t="inlineStr">
        <is>
          <t>1. Onglet « Devis » : saisissez le titre, puis ajustez les paramètres si besoin.</t>
        </is>
      </c>
    </row>
    <row r="8">
      <c r="A8" s="3" t="inlineStr">
        <is>
          <t>2. Pour chaque poste, renseignez la quantité, l'unité et le tarif unitaire HT : le total de la ligne, les sous-totaux de série et le coût total se calculent seuls.</t>
        </is>
      </c>
    </row>
    <row r="9">
      <c r="A9" s="3" t="inlineStr">
        <is>
          <t>3. Renommez les lignes types, ou utilisez les lignes vides prévues en fin de série. Pour en ajouter, insérez une ligne au milieu d'une série : son sous-total l'inclut.</t>
        </is>
      </c>
    </row>
    <row r="10">
      <c r="A10" s="3" t="inlineStr">
        <is>
          <t>4. La série 4 (charges sociales) se calcule à partir des séries 2 et 3 : ne la saisissez pas à la main.</t>
        </is>
      </c>
    </row>
    <row r="11">
      <c r="A11" s="3" t="inlineStr">
        <is>
          <t>5. Onglet « Plan de financement » : saisissez les sources et leurs montants. Le reste à financer se met à jour à chaque modification du devis.</t>
        </is>
      </c>
    </row>
    <row r="13">
      <c r="A13" s="2" t="inlineStr">
        <is>
          <t>Repères</t>
        </is>
      </c>
    </row>
    <row r="14">
      <c r="A14" s="4" t="inlineStr">
        <is>
          <t>Cellules jaunes, texte bleu : à remplir. Les autres cellules sont calculées.</t>
        </is>
      </c>
    </row>
    <row r="15">
      <c r="A15" s="3" t="inlineStr">
        <is>
          <t>Les taux proposés sont des valeurs d'usage. Les règles applicables à votre projet (guichets, conventions, cotisations) évoluent : vérifiez-les auprès des organismes concernés avant tout dépôt.</t>
        </is>
      </c>
    </row>
    <row r="16">
      <c r="A16" s="3" t="inlineStr">
        <is>
          <t>L'onglet « Exemple » montre un court métrage fictif rempli ; ses montants ne sont pas des tarifs de référence.</t>
        </is>
      </c>
    </row>
    <row r="18">
      <c r="A18" s="2" t="inlineStr">
        <is>
          <t>Aller plus loin</t>
        </is>
      </c>
    </row>
    <row r="19">
      <c r="A19" s="5" t="inlineStr">
        <is>
          <t>Soldum établit ce devis depuis le dépouillement du scénario et le met à jour à chaque changement : https://soldum.fr/devis-de-production</t>
        </is>
      </c>
    </row>
  </sheetData>
  <mergeCells count="1">
    <mergeCell ref="A1"/>
  </mergeCells>
  <hyperlinks>
    <hyperlink xmlns:r="http://schemas.openxmlformats.org/officeDocument/2006/relationships" ref="A19" r:id="rId1"/>
  </hyperlinks>
  <printOptions gridLines="0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5"/>
  <sheetViews>
    <sheetView showGridLines="0" workbookViewId="0">
      <pane ySplit="17" topLeftCell="A18" activePane="bottomLeft" state="frozen"/>
      <selection pane="bottomLeft" activeCell="A1" sqref="A1"/>
    </sheetView>
  </sheetViews>
  <sheetFormatPr baseColWidth="8" defaultRowHeight="15"/>
  <cols>
    <col width="6" customWidth="1" min="1" max="1"/>
    <col width="44" customWidth="1" min="2" max="2"/>
    <col width="8" customWidth="1" min="3" max="3"/>
    <col width="10" customWidth="1" min="4" max="4"/>
    <col width="16" customWidth="1" min="5" max="5"/>
    <col width="16" customWidth="1" min="6" max="6"/>
    <col width="12" customWidth="1" min="7" max="7"/>
    <col width="40" customWidth="1" min="8" max="8"/>
  </cols>
  <sheetData>
    <row r="1" ht="30" customHeight="1">
      <c r="A1" s="1" t="inlineStr">
        <is>
          <t>DEVIS PRÉVISIONNEL AU FORMAT CNC — MODÈLE</t>
        </is>
      </c>
    </row>
    <row r="2">
      <c r="A2" s="6" t="inlineStr">
        <is>
          <t>Modèle gratuit proposé par Soldum — le devis se génère aussi depuis le scénario : https://soldum.fr/devis-de-production</t>
        </is>
      </c>
    </row>
    <row r="3">
      <c r="A3" s="7" t="inlineStr">
        <is>
          <t>Titre du film</t>
        </is>
      </c>
      <c r="B3" s="8" t="n"/>
      <c r="C3" s="9" t="n"/>
    </row>
    <row r="4">
      <c r="A4" s="7" t="inlineStr">
        <is>
          <t>Version / date</t>
        </is>
      </c>
      <c r="B4" s="8" t="n"/>
      <c r="C4" s="9" t="n"/>
    </row>
    <row r="6">
      <c r="A6" s="10" t="inlineStr">
        <is>
          <t>PARAMÈTRES (modifiables)</t>
        </is>
      </c>
      <c r="B6" s="11" t="n"/>
      <c r="C6" s="11" t="n"/>
      <c r="D6" s="11" t="n"/>
      <c r="E6" s="11" t="n"/>
      <c r="F6" s="11" t="n"/>
      <c r="G6" s="11" t="n"/>
      <c r="H6" s="8" t="n"/>
    </row>
    <row r="7">
      <c r="A7" s="12" t="inlineStr">
        <is>
          <t>Charges patronales, personnel technique (série 2)</t>
        </is>
      </c>
      <c r="F7" s="13" t="n">
        <v>0.64</v>
      </c>
      <c r="G7" s="14" t="inlineStr">
        <is>
          <t>Taux moyen, convention collective de la production cinématographique</t>
        </is>
      </c>
    </row>
    <row r="8">
      <c r="A8" s="12" t="inlineStr">
        <is>
          <t>Charges patronales, interprétation (série 3)</t>
        </is>
      </c>
      <c r="F8" s="13" t="n">
        <v>0.45</v>
      </c>
      <c r="G8" s="14" t="inlineStr">
        <is>
          <t>Taux moyen, convention collective de la production cinématographique</t>
        </is>
      </c>
    </row>
    <row r="9">
      <c r="A9" s="12" t="inlineStr">
        <is>
          <t>Frais généraux</t>
        </is>
      </c>
      <c r="F9" s="13" t="n">
        <v>0.07000000000000001</v>
      </c>
      <c r="G9" s="14" t="inlineStr">
        <is>
          <t>Base : total des séries 1 à 9 (usage : 6 à 8 %)</t>
        </is>
      </c>
    </row>
    <row r="10">
      <c r="A10" s="12" t="inlineStr">
        <is>
          <t>Imprévus</t>
        </is>
      </c>
      <c r="F10" s="13" t="n">
        <v>0.1</v>
      </c>
      <c r="G10" s="14" t="inlineStr">
        <is>
          <t>Base : total des séries + frais généraux (usage : 8 à 12 %)</t>
        </is>
      </c>
    </row>
    <row r="11">
      <c r="A11" s="12" t="inlineStr">
        <is>
          <t>Frais financiers</t>
        </is>
      </c>
      <c r="F11" s="13" t="n">
        <v>0.02</v>
      </c>
      <c r="G11" s="14" t="inlineStr">
        <is>
          <t>Base : total des séries 1 à 9</t>
        </is>
      </c>
    </row>
    <row r="12">
      <c r="A12" s="12" t="inlineStr">
        <is>
          <t>Salaire producteur</t>
        </is>
      </c>
      <c r="F12" s="13" t="n">
        <v>0.03</v>
      </c>
      <c r="G12" s="14" t="inlineStr">
        <is>
          <t>Base : total des séries 1 à 9</t>
        </is>
      </c>
    </row>
    <row r="13">
      <c r="A13" s="12" t="inlineStr">
        <is>
          <t>Provision notes de frais</t>
        </is>
      </c>
      <c r="F13" s="13" t="n">
        <v>0.015</v>
      </c>
      <c r="G13" s="14" t="inlineStr">
        <is>
          <t>Base : total des séries 1 à 9</t>
        </is>
      </c>
    </row>
    <row r="14">
      <c r="A14" s="12" t="inlineStr">
        <is>
          <t>Provision locaux de préproduction</t>
        </is>
      </c>
      <c r="F14" s="13" t="n">
        <v>0.015</v>
      </c>
      <c r="G14" s="14" t="inlineStr">
        <is>
          <t>Base : total des séries 1 à 9</t>
        </is>
      </c>
    </row>
    <row r="15">
      <c r="A15" s="12" t="inlineStr">
        <is>
          <t>Cotisation CNC</t>
        </is>
      </c>
      <c r="F15" s="13" t="n">
        <v>0.0058</v>
      </c>
      <c r="G15" s="14" t="inlineStr">
        <is>
          <t>Base : coût de fabrication (tout ce qui précède)</t>
        </is>
      </c>
    </row>
    <row r="17">
      <c r="A17" s="15" t="inlineStr">
        <is>
          <t>N°</t>
        </is>
      </c>
      <c r="B17" s="15" t="inlineStr">
        <is>
          <t>Poste</t>
        </is>
      </c>
      <c r="C17" s="15" t="inlineStr">
        <is>
          <t>Qté</t>
        </is>
      </c>
      <c r="D17" s="15" t="inlineStr">
        <is>
          <t>Unité</t>
        </is>
      </c>
      <c r="E17" s="15" t="inlineStr">
        <is>
          <t>Tarif unitaire HT</t>
        </is>
      </c>
      <c r="F17" s="15" t="inlineStr">
        <is>
          <t>Total HT</t>
        </is>
      </c>
      <c r="G17" s="15" t="inlineStr">
        <is>
          <t>% du coût total</t>
        </is>
      </c>
      <c r="H17" s="15" t="inlineStr">
        <is>
          <t>Notes</t>
        </is>
      </c>
    </row>
    <row r="18">
      <c r="A18" s="16" t="n">
        <v>1</v>
      </c>
      <c r="B18" s="17" t="inlineStr">
        <is>
          <t>DROITS ARTISTIQUES</t>
        </is>
      </c>
      <c r="C18" s="18" t="n"/>
      <c r="D18" s="18" t="n"/>
      <c r="E18" s="18" t="n"/>
      <c r="F18" s="19">
        <f>SUM(F19:F25)</f>
        <v/>
      </c>
      <c r="G18" s="20">
        <f>IF($F$125=0,0,$F$18/$F$125)</f>
        <v/>
      </c>
      <c r="H18" s="18" t="n"/>
    </row>
    <row r="19">
      <c r="A19" s="12" t="n"/>
      <c r="B19" s="9" t="inlineStr">
        <is>
          <t>Droits d'auteur – scénario</t>
        </is>
      </c>
      <c r="C19" s="21" t="n"/>
      <c r="D19" s="22" t="inlineStr">
        <is>
          <t>forfait</t>
        </is>
      </c>
      <c r="E19" s="23" t="n"/>
      <c r="F19" s="24">
        <f>C19*E19</f>
        <v/>
      </c>
      <c r="G19" s="12" t="n"/>
      <c r="H19" s="9" t="n"/>
    </row>
    <row r="20">
      <c r="A20" s="12" t="n"/>
      <c r="B20" s="9" t="inlineStr">
        <is>
          <t>Droits d'auteur – réalisation</t>
        </is>
      </c>
      <c r="C20" s="21" t="n"/>
      <c r="D20" s="22" t="inlineStr">
        <is>
          <t>forfait</t>
        </is>
      </c>
      <c r="E20" s="23" t="n"/>
      <c r="F20" s="24">
        <f>C20*E20</f>
        <v/>
      </c>
      <c r="G20" s="12" t="n"/>
      <c r="H20" s="9" t="n"/>
    </row>
    <row r="21">
      <c r="A21" s="12" t="n"/>
      <c r="B21" s="9" t="inlineStr">
        <is>
          <t>Droits musicaux</t>
        </is>
      </c>
      <c r="C21" s="21" t="n"/>
      <c r="D21" s="22" t="inlineStr">
        <is>
          <t>forfait</t>
        </is>
      </c>
      <c r="E21" s="23" t="n"/>
      <c r="F21" s="24">
        <f>C21*E21</f>
        <v/>
      </c>
      <c r="G21" s="12" t="n"/>
      <c r="H21" s="9" t="n"/>
    </row>
    <row r="22">
      <c r="A22" s="12" t="n"/>
      <c r="B22" s="9" t="inlineStr">
        <is>
          <t>Droits d'archives et d'images</t>
        </is>
      </c>
      <c r="C22" s="21" t="n"/>
      <c r="D22" s="22" t="inlineStr">
        <is>
          <t>forfait</t>
        </is>
      </c>
      <c r="E22" s="23" t="n"/>
      <c r="F22" s="24">
        <f>C22*E22</f>
        <v/>
      </c>
      <c r="G22" s="12" t="n"/>
      <c r="H22" s="9" t="n"/>
    </row>
    <row r="23">
      <c r="A23" s="12" t="n"/>
      <c r="B23" s="9" t="n"/>
      <c r="C23" s="21" t="n"/>
      <c r="D23" s="22" t="n"/>
      <c r="E23" s="23" t="n"/>
      <c r="F23" s="24">
        <f>C23*E23</f>
        <v/>
      </c>
      <c r="G23" s="12" t="n"/>
      <c r="H23" s="9" t="n"/>
    </row>
    <row r="24">
      <c r="A24" s="12" t="n"/>
      <c r="B24" s="9" t="n"/>
      <c r="C24" s="21" t="n"/>
      <c r="D24" s="22" t="n"/>
      <c r="E24" s="23" t="n"/>
      <c r="F24" s="24">
        <f>C24*E24</f>
        <v/>
      </c>
      <c r="G24" s="12" t="n"/>
      <c r="H24" s="9" t="n"/>
    </row>
    <row r="25">
      <c r="A25" s="12" t="n"/>
      <c r="B25" s="9" t="n"/>
      <c r="C25" s="21" t="n"/>
      <c r="D25" s="22" t="n"/>
      <c r="E25" s="23" t="n"/>
      <c r="F25" s="24">
        <f>C25*E25</f>
        <v/>
      </c>
      <c r="G25" s="12" t="n"/>
      <c r="H25" s="9" t="n"/>
    </row>
    <row r="26">
      <c r="A26" s="16" t="n">
        <v>2</v>
      </c>
      <c r="B26" s="17" t="inlineStr">
        <is>
          <t>PERSONNEL (ÉQUIPE TECHNIQUE)</t>
        </is>
      </c>
      <c r="C26" s="18" t="n"/>
      <c r="D26" s="18" t="n"/>
      <c r="E26" s="18" t="n"/>
      <c r="F26" s="19">
        <f>SUM(F27:F42)</f>
        <v/>
      </c>
      <c r="G26" s="20">
        <f>IF($F$125=0,0,$F$26/$F$125)</f>
        <v/>
      </c>
      <c r="H26" s="18" t="n"/>
    </row>
    <row r="27">
      <c r="A27" s="12" t="n"/>
      <c r="B27" s="9" t="inlineStr">
        <is>
          <t>Réalisateur</t>
        </is>
      </c>
      <c r="C27" s="21" t="n"/>
      <c r="D27" s="22" t="inlineStr">
        <is>
          <t>forfait</t>
        </is>
      </c>
      <c r="E27" s="23" t="n"/>
      <c r="F27" s="24">
        <f>C27*E27</f>
        <v/>
      </c>
      <c r="G27" s="12" t="n"/>
      <c r="H27" s="9" t="n"/>
    </row>
    <row r="28">
      <c r="A28" s="12" t="n"/>
      <c r="B28" s="9" t="inlineStr">
        <is>
          <t>Directeur de production</t>
        </is>
      </c>
      <c r="C28" s="21" t="n"/>
      <c r="D28" s="22" t="inlineStr">
        <is>
          <t>jour</t>
        </is>
      </c>
      <c r="E28" s="23" t="n"/>
      <c r="F28" s="24">
        <f>C28*E28</f>
        <v/>
      </c>
      <c r="G28" s="12" t="n"/>
      <c r="H28" s="9" t="n"/>
    </row>
    <row r="29">
      <c r="A29" s="12" t="n"/>
      <c r="B29" s="9" t="inlineStr">
        <is>
          <t>1er assistant réalisateur</t>
        </is>
      </c>
      <c r="C29" s="21" t="n"/>
      <c r="D29" s="22" t="inlineStr">
        <is>
          <t>jour</t>
        </is>
      </c>
      <c r="E29" s="23" t="n"/>
      <c r="F29" s="24">
        <f>C29*E29</f>
        <v/>
      </c>
      <c r="G29" s="12" t="n"/>
      <c r="H29" s="9" t="n"/>
    </row>
    <row r="30">
      <c r="A30" s="12" t="n"/>
      <c r="B30" s="9" t="inlineStr">
        <is>
          <t>Scripte</t>
        </is>
      </c>
      <c r="C30" s="21" t="n"/>
      <c r="D30" s="22" t="inlineStr">
        <is>
          <t>jour</t>
        </is>
      </c>
      <c r="E30" s="23" t="n"/>
      <c r="F30" s="24">
        <f>C30*E30</f>
        <v/>
      </c>
      <c r="G30" s="12" t="n"/>
      <c r="H30" s="9" t="n"/>
    </row>
    <row r="31">
      <c r="A31" s="12" t="n"/>
      <c r="B31" s="9" t="inlineStr">
        <is>
          <t>Directeur de la photographie</t>
        </is>
      </c>
      <c r="C31" s="21" t="n"/>
      <c r="D31" s="22" t="inlineStr">
        <is>
          <t>jour</t>
        </is>
      </c>
      <c r="E31" s="23" t="n"/>
      <c r="F31" s="24">
        <f>C31*E31</f>
        <v/>
      </c>
      <c r="G31" s="12" t="n"/>
      <c r="H31" s="9" t="n"/>
    </row>
    <row r="32">
      <c r="A32" s="12" t="n"/>
      <c r="B32" s="9" t="inlineStr">
        <is>
          <t>1er assistant opérateur</t>
        </is>
      </c>
      <c r="C32" s="21" t="n"/>
      <c r="D32" s="22" t="inlineStr">
        <is>
          <t>jour</t>
        </is>
      </c>
      <c r="E32" s="23" t="n"/>
      <c r="F32" s="24">
        <f>C32*E32</f>
        <v/>
      </c>
      <c r="G32" s="12" t="n"/>
      <c r="H32" s="9" t="n"/>
    </row>
    <row r="33">
      <c r="A33" s="12" t="n"/>
      <c r="B33" s="9" t="inlineStr">
        <is>
          <t>Chef électricien</t>
        </is>
      </c>
      <c r="C33" s="21" t="n"/>
      <c r="D33" s="22" t="inlineStr">
        <is>
          <t>jour</t>
        </is>
      </c>
      <c r="E33" s="23" t="n"/>
      <c r="F33" s="24">
        <f>C33*E33</f>
        <v/>
      </c>
      <c r="G33" s="12" t="n"/>
      <c r="H33" s="9" t="n"/>
    </row>
    <row r="34">
      <c r="A34" s="12" t="n"/>
      <c r="B34" s="9" t="inlineStr">
        <is>
          <t>Chef machiniste</t>
        </is>
      </c>
      <c r="C34" s="21" t="n"/>
      <c r="D34" s="22" t="inlineStr">
        <is>
          <t>jour</t>
        </is>
      </c>
      <c r="E34" s="23" t="n"/>
      <c r="F34" s="24">
        <f>C34*E34</f>
        <v/>
      </c>
      <c r="G34" s="12" t="n"/>
      <c r="H34" s="9" t="n"/>
    </row>
    <row r="35">
      <c r="A35" s="12" t="n"/>
      <c r="B35" s="9" t="inlineStr">
        <is>
          <t>Ingénieur du son</t>
        </is>
      </c>
      <c r="C35" s="21" t="n"/>
      <c r="D35" s="22" t="inlineStr">
        <is>
          <t>jour</t>
        </is>
      </c>
      <c r="E35" s="23" t="n"/>
      <c r="F35" s="24">
        <f>C35*E35</f>
        <v/>
      </c>
      <c r="G35" s="12" t="n"/>
      <c r="H35" s="9" t="n"/>
    </row>
    <row r="36">
      <c r="A36" s="12" t="n"/>
      <c r="B36" s="9" t="inlineStr">
        <is>
          <t>Chef décorateur</t>
        </is>
      </c>
      <c r="C36" s="21" t="n"/>
      <c r="D36" s="22" t="inlineStr">
        <is>
          <t>jour</t>
        </is>
      </c>
      <c r="E36" s="23" t="n"/>
      <c r="F36" s="24">
        <f>C36*E36</f>
        <v/>
      </c>
      <c r="G36" s="12" t="n"/>
      <c r="H36" s="9" t="n"/>
    </row>
    <row r="37">
      <c r="A37" s="12" t="n"/>
      <c r="B37" s="9" t="inlineStr">
        <is>
          <t>Chef costumier</t>
        </is>
      </c>
      <c r="C37" s="21" t="n"/>
      <c r="D37" s="22" t="inlineStr">
        <is>
          <t>jour</t>
        </is>
      </c>
      <c r="E37" s="23" t="n"/>
      <c r="F37" s="24">
        <f>C37*E37</f>
        <v/>
      </c>
      <c r="G37" s="12" t="n"/>
      <c r="H37" s="9" t="n"/>
    </row>
    <row r="38">
      <c r="A38" s="12" t="n"/>
      <c r="B38" s="9" t="inlineStr">
        <is>
          <t>Maquillage et coiffure</t>
        </is>
      </c>
      <c r="C38" s="21" t="n"/>
      <c r="D38" s="22" t="inlineStr">
        <is>
          <t>jour</t>
        </is>
      </c>
      <c r="E38" s="23" t="n"/>
      <c r="F38" s="24">
        <f>C38*E38</f>
        <v/>
      </c>
      <c r="G38" s="12" t="n"/>
      <c r="H38" s="9" t="n"/>
    </row>
    <row r="39">
      <c r="A39" s="12" t="n"/>
      <c r="B39" s="9" t="inlineStr">
        <is>
          <t>Régisseur général</t>
        </is>
      </c>
      <c r="C39" s="21" t="n"/>
      <c r="D39" s="22" t="inlineStr">
        <is>
          <t>jour</t>
        </is>
      </c>
      <c r="E39" s="23" t="n"/>
      <c r="F39" s="24">
        <f>C39*E39</f>
        <v/>
      </c>
      <c r="G39" s="12" t="n"/>
      <c r="H39" s="9" t="n"/>
    </row>
    <row r="40">
      <c r="A40" s="12" t="n"/>
      <c r="B40" s="9" t="n"/>
      <c r="C40" s="21" t="n"/>
      <c r="D40" s="22" t="n"/>
      <c r="E40" s="23" t="n"/>
      <c r="F40" s="24">
        <f>C40*E40</f>
        <v/>
      </c>
      <c r="G40" s="12" t="n"/>
      <c r="H40" s="9" t="n"/>
    </row>
    <row r="41">
      <c r="A41" s="12" t="n"/>
      <c r="B41" s="9" t="n"/>
      <c r="C41" s="21" t="n"/>
      <c r="D41" s="22" t="n"/>
      <c r="E41" s="23" t="n"/>
      <c r="F41" s="24">
        <f>C41*E41</f>
        <v/>
      </c>
      <c r="G41" s="12" t="n"/>
      <c r="H41" s="9" t="n"/>
    </row>
    <row r="42">
      <c r="A42" s="12" t="n"/>
      <c r="B42" s="9" t="n"/>
      <c r="C42" s="21" t="n"/>
      <c r="D42" s="22" t="n"/>
      <c r="E42" s="23" t="n"/>
      <c r="F42" s="24">
        <f>C42*E42</f>
        <v/>
      </c>
      <c r="G42" s="12" t="n"/>
      <c r="H42" s="9" t="n"/>
    </row>
    <row r="43">
      <c r="A43" s="16" t="n">
        <v>3</v>
      </c>
      <c r="B43" s="17" t="inlineStr">
        <is>
          <t>INTERPRÉTATION</t>
        </is>
      </c>
      <c r="C43" s="18" t="n"/>
      <c r="D43" s="18" t="n"/>
      <c r="E43" s="18" t="n"/>
      <c r="F43" s="19">
        <f>SUM(F44:F50)</f>
        <v/>
      </c>
      <c r="G43" s="20">
        <f>IF($F$125=0,0,$F$43/$F$125)</f>
        <v/>
      </c>
      <c r="H43" s="18" t="n"/>
    </row>
    <row r="44">
      <c r="A44" s="12" t="n"/>
      <c r="B44" s="9" t="inlineStr">
        <is>
          <t>Rôle principal</t>
        </is>
      </c>
      <c r="C44" s="21" t="n"/>
      <c r="D44" s="22" t="inlineStr">
        <is>
          <t>cachet</t>
        </is>
      </c>
      <c r="E44" s="23" t="n"/>
      <c r="F44" s="24">
        <f>C44*E44</f>
        <v/>
      </c>
      <c r="G44" s="12" t="n"/>
      <c r="H44" s="9" t="n"/>
    </row>
    <row r="45">
      <c r="A45" s="12" t="n"/>
      <c r="B45" s="9" t="inlineStr">
        <is>
          <t>Rôle secondaire</t>
        </is>
      </c>
      <c r="C45" s="21" t="n"/>
      <c r="D45" s="22" t="inlineStr">
        <is>
          <t>cachet</t>
        </is>
      </c>
      <c r="E45" s="23" t="n"/>
      <c r="F45" s="24">
        <f>C45*E45</f>
        <v/>
      </c>
      <c r="G45" s="12" t="n"/>
      <c r="H45" s="9" t="n"/>
    </row>
    <row r="46">
      <c r="A46" s="12" t="n"/>
      <c r="B46" s="9" t="inlineStr">
        <is>
          <t>Silhouettes</t>
        </is>
      </c>
      <c r="C46" s="21" t="n"/>
      <c r="D46" s="22" t="inlineStr">
        <is>
          <t>cachet</t>
        </is>
      </c>
      <c r="E46" s="23" t="n"/>
      <c r="F46" s="24">
        <f>C46*E46</f>
        <v/>
      </c>
      <c r="G46" s="12" t="n"/>
      <c r="H46" s="9" t="n"/>
    </row>
    <row r="47">
      <c r="A47" s="12" t="n"/>
      <c r="B47" s="9" t="inlineStr">
        <is>
          <t>Figuration</t>
        </is>
      </c>
      <c r="C47" s="21" t="n"/>
      <c r="D47" s="22" t="inlineStr">
        <is>
          <t>cachet</t>
        </is>
      </c>
      <c r="E47" s="23" t="n"/>
      <c r="F47" s="24">
        <f>C47*E47</f>
        <v/>
      </c>
      <c r="G47" s="12" t="n"/>
      <c r="H47" s="9" t="n"/>
    </row>
    <row r="48">
      <c r="A48" s="12" t="n"/>
      <c r="B48" s="9" t="n"/>
      <c r="C48" s="21" t="n"/>
      <c r="D48" s="22" t="n"/>
      <c r="E48" s="23" t="n"/>
      <c r="F48" s="24">
        <f>C48*E48</f>
        <v/>
      </c>
      <c r="G48" s="12" t="n"/>
      <c r="H48" s="9" t="n"/>
    </row>
    <row r="49">
      <c r="A49" s="12" t="n"/>
      <c r="B49" s="9" t="n"/>
      <c r="C49" s="21" t="n"/>
      <c r="D49" s="22" t="n"/>
      <c r="E49" s="23" t="n"/>
      <c r="F49" s="24">
        <f>C49*E49</f>
        <v/>
      </c>
      <c r="G49" s="12" t="n"/>
      <c r="H49" s="9" t="n"/>
    </row>
    <row r="50">
      <c r="A50" s="12" t="n"/>
      <c r="B50" s="9" t="n"/>
      <c r="C50" s="21" t="n"/>
      <c r="D50" s="22" t="n"/>
      <c r="E50" s="23" t="n"/>
      <c r="F50" s="24">
        <f>C50*E50</f>
        <v/>
      </c>
      <c r="G50" s="12" t="n"/>
      <c r="H50" s="9" t="n"/>
    </row>
    <row r="51">
      <c r="A51" s="16" t="n">
        <v>4</v>
      </c>
      <c r="B51" s="17" t="inlineStr">
        <is>
          <t>CHARGES SOCIALES</t>
        </is>
      </c>
      <c r="C51" s="18" t="n"/>
      <c r="D51" s="18" t="n"/>
      <c r="E51" s="18" t="n"/>
      <c r="F51" s="19">
        <f>SUM(F52:F56)</f>
        <v/>
      </c>
      <c r="G51" s="20">
        <f>IF($F$125=0,0,$F$51/$F$125)</f>
        <v/>
      </c>
      <c r="H51" s="18" t="n"/>
    </row>
    <row r="52">
      <c r="A52" s="12" t="n"/>
      <c r="B52" s="12" t="inlineStr">
        <is>
          <t>Charges patronales – personnel technique</t>
        </is>
      </c>
      <c r="C52" s="12" t="n"/>
      <c r="D52" s="12" t="n"/>
      <c r="E52" s="12" t="n"/>
      <c r="F52" s="24">
        <f>$F$26*$F$7</f>
        <v/>
      </c>
      <c r="G52" s="12" t="n"/>
      <c r="H52" s="14" t="inlineStr">
        <is>
          <t>Série 2 × taux du paramètre</t>
        </is>
      </c>
    </row>
    <row r="53">
      <c r="A53" s="12" t="n"/>
      <c r="B53" s="12" t="inlineStr">
        <is>
          <t>Charges patronales – interprétation</t>
        </is>
      </c>
      <c r="C53" s="12" t="n"/>
      <c r="D53" s="12" t="n"/>
      <c r="E53" s="12" t="n"/>
      <c r="F53" s="24">
        <f>$F$43*$F$8</f>
        <v/>
      </c>
      <c r="G53" s="12" t="n"/>
      <c r="H53" s="14" t="inlineStr">
        <is>
          <t>Série 3 × taux du paramètre</t>
        </is>
      </c>
    </row>
    <row r="54">
      <c r="A54" s="12" t="n"/>
      <c r="B54" s="9" t="n"/>
      <c r="C54" s="21" t="n"/>
      <c r="D54" s="22" t="n"/>
      <c r="E54" s="23" t="n"/>
      <c r="F54" s="24">
        <f>C54*E54</f>
        <v/>
      </c>
      <c r="G54" s="12" t="n"/>
      <c r="H54" s="9" t="n"/>
    </row>
    <row r="55">
      <c r="A55" s="12" t="n"/>
      <c r="B55" s="9" t="n"/>
      <c r="C55" s="21" t="n"/>
      <c r="D55" s="22" t="n"/>
      <c r="E55" s="23" t="n"/>
      <c r="F55" s="24">
        <f>C55*E55</f>
        <v/>
      </c>
      <c r="G55" s="12" t="n"/>
      <c r="H55" s="9" t="n"/>
    </row>
    <row r="56">
      <c r="A56" s="12" t="n"/>
      <c r="B56" s="9" t="n"/>
      <c r="C56" s="21" t="n"/>
      <c r="D56" s="22" t="n"/>
      <c r="E56" s="23" t="n"/>
      <c r="F56" s="24">
        <f>C56*E56</f>
        <v/>
      </c>
      <c r="G56" s="12" t="n"/>
      <c r="H56" s="9" t="n"/>
    </row>
    <row r="57">
      <c r="A57" s="16" t="n">
        <v>5</v>
      </c>
      <c r="B57" s="17" t="inlineStr">
        <is>
          <t>DÉCORS ET COSTUMES</t>
        </is>
      </c>
      <c r="C57" s="18" t="n"/>
      <c r="D57" s="18" t="n"/>
      <c r="E57" s="18" t="n"/>
      <c r="F57" s="19">
        <f>SUM(F58:F79)</f>
        <v/>
      </c>
      <c r="G57" s="20">
        <f>IF($F$125=0,0,$F$57/$F$125)</f>
        <v/>
      </c>
      <c r="H57" s="18" t="n"/>
    </row>
    <row r="58">
      <c r="A58" s="12" t="n"/>
      <c r="B58" s="7" t="inlineStr">
        <is>
          <t>Lieux</t>
        </is>
      </c>
      <c r="C58" s="12" t="n"/>
      <c r="D58" s="12" t="n"/>
      <c r="E58" s="12" t="n"/>
      <c r="F58" s="12" t="n"/>
      <c r="G58" s="12" t="n"/>
      <c r="H58" s="12" t="n"/>
    </row>
    <row r="59">
      <c r="A59" s="12" t="n"/>
      <c r="B59" s="9" t="inlineStr">
        <is>
          <t>Location de décors naturels</t>
        </is>
      </c>
      <c r="C59" s="21" t="n"/>
      <c r="D59" s="22" t="inlineStr">
        <is>
          <t>jour</t>
        </is>
      </c>
      <c r="E59" s="23" t="n"/>
      <c r="F59" s="24">
        <f>C59*E59</f>
        <v/>
      </c>
      <c r="G59" s="12" t="n"/>
      <c r="H59" s="9" t="n"/>
    </row>
    <row r="60">
      <c r="A60" s="12" t="n"/>
      <c r="B60" s="9" t="inlineStr">
        <is>
          <t>Construction et aménagement</t>
        </is>
      </c>
      <c r="C60" s="21" t="n"/>
      <c r="D60" s="22" t="inlineStr">
        <is>
          <t>forfait</t>
        </is>
      </c>
      <c r="E60" s="23" t="n"/>
      <c r="F60" s="24">
        <f>C60*E60</f>
        <v/>
      </c>
      <c r="G60" s="12" t="n"/>
      <c r="H60" s="9" t="n"/>
    </row>
    <row r="61">
      <c r="A61" s="12" t="n"/>
      <c r="B61" s="9" t="n"/>
      <c r="C61" s="21" t="n"/>
      <c r="D61" s="22" t="n"/>
      <c r="E61" s="23" t="n"/>
      <c r="F61" s="24">
        <f>C61*E61</f>
        <v/>
      </c>
      <c r="G61" s="12" t="n"/>
      <c r="H61" s="9" t="n"/>
    </row>
    <row r="62">
      <c r="A62" s="12" t="n"/>
      <c r="B62" s="9" t="n"/>
      <c r="C62" s="21" t="n"/>
      <c r="D62" s="22" t="n"/>
      <c r="E62" s="23" t="n"/>
      <c r="F62" s="24">
        <f>C62*E62</f>
        <v/>
      </c>
      <c r="G62" s="12" t="n"/>
      <c r="H62" s="9" t="n"/>
    </row>
    <row r="63">
      <c r="A63" s="12" t="n"/>
      <c r="B63" s="9" t="n"/>
      <c r="C63" s="21" t="n"/>
      <c r="D63" s="22" t="n"/>
      <c r="E63" s="23" t="n"/>
      <c r="F63" s="24">
        <f>C63*E63</f>
        <v/>
      </c>
      <c r="G63" s="12" t="n"/>
      <c r="H63" s="9" t="n"/>
    </row>
    <row r="64">
      <c r="A64" s="12" t="n"/>
      <c r="B64" s="7" t="inlineStr">
        <is>
          <t>Accessoires</t>
        </is>
      </c>
      <c r="C64" s="12" t="n"/>
      <c r="D64" s="12" t="n"/>
      <c r="E64" s="12" t="n"/>
      <c r="F64" s="12" t="n"/>
      <c r="G64" s="12" t="n"/>
      <c r="H64" s="12" t="n"/>
    </row>
    <row r="65">
      <c r="A65" s="12" t="n"/>
      <c r="B65" s="9" t="inlineStr">
        <is>
          <t>Location et achat d'accessoires</t>
        </is>
      </c>
      <c r="C65" s="21" t="n"/>
      <c r="D65" s="22" t="inlineStr">
        <is>
          <t>forfait</t>
        </is>
      </c>
      <c r="E65" s="23" t="n"/>
      <c r="F65" s="24">
        <f>C65*E65</f>
        <v/>
      </c>
      <c r="G65" s="12" t="n"/>
      <c r="H65" s="9" t="n"/>
    </row>
    <row r="66">
      <c r="A66" s="12" t="n"/>
      <c r="B66" s="9" t="n"/>
      <c r="C66" s="21" t="n"/>
      <c r="D66" s="22" t="n"/>
      <c r="E66" s="23" t="n"/>
      <c r="F66" s="24">
        <f>C66*E66</f>
        <v/>
      </c>
      <c r="G66" s="12" t="n"/>
      <c r="H66" s="9" t="n"/>
    </row>
    <row r="67">
      <c r="A67" s="12" t="n"/>
      <c r="B67" s="9" t="n"/>
      <c r="C67" s="21" t="n"/>
      <c r="D67" s="22" t="n"/>
      <c r="E67" s="23" t="n"/>
      <c r="F67" s="24">
        <f>C67*E67</f>
        <v/>
      </c>
      <c r="G67" s="12" t="n"/>
      <c r="H67" s="9" t="n"/>
    </row>
    <row r="68">
      <c r="A68" s="12" t="n"/>
      <c r="B68" s="9" t="n"/>
      <c r="C68" s="21" t="n"/>
      <c r="D68" s="22" t="n"/>
      <c r="E68" s="23" t="n"/>
      <c r="F68" s="24">
        <f>C68*E68</f>
        <v/>
      </c>
      <c r="G68" s="12" t="n"/>
      <c r="H68" s="9" t="n"/>
    </row>
    <row r="69">
      <c r="A69" s="12" t="n"/>
      <c r="B69" s="7" t="inlineStr">
        <is>
          <t>Véhicules de jeu</t>
        </is>
      </c>
      <c r="C69" s="12" t="n"/>
      <c r="D69" s="12" t="n"/>
      <c r="E69" s="12" t="n"/>
      <c r="F69" s="12" t="n"/>
      <c r="G69" s="12" t="n"/>
      <c r="H69" s="12" t="n"/>
    </row>
    <row r="70">
      <c r="A70" s="12" t="n"/>
      <c r="B70" s="9" t="inlineStr">
        <is>
          <t>Véhicules apparaissant à l'image</t>
        </is>
      </c>
      <c r="C70" s="21" t="n"/>
      <c r="D70" s="22" t="inlineStr">
        <is>
          <t>jour</t>
        </is>
      </c>
      <c r="E70" s="23" t="n"/>
      <c r="F70" s="24">
        <f>C70*E70</f>
        <v/>
      </c>
      <c r="G70" s="12" t="n"/>
      <c r="H70" s="9" t="n"/>
    </row>
    <row r="71">
      <c r="A71" s="12" t="n"/>
      <c r="B71" s="9" t="n"/>
      <c r="C71" s="21" t="n"/>
      <c r="D71" s="22" t="n"/>
      <c r="E71" s="23" t="n"/>
      <c r="F71" s="24">
        <f>C71*E71</f>
        <v/>
      </c>
      <c r="G71" s="12" t="n"/>
      <c r="H71" s="9" t="n"/>
    </row>
    <row r="72">
      <c r="A72" s="12" t="n"/>
      <c r="B72" s="9" t="n"/>
      <c r="C72" s="21" t="n"/>
      <c r="D72" s="22" t="n"/>
      <c r="E72" s="23" t="n"/>
      <c r="F72" s="24">
        <f>C72*E72</f>
        <v/>
      </c>
      <c r="G72" s="12" t="n"/>
      <c r="H72" s="9" t="n"/>
    </row>
    <row r="73">
      <c r="A73" s="12" t="n"/>
      <c r="B73" s="9" t="n"/>
      <c r="C73" s="21" t="n"/>
      <c r="D73" s="22" t="n"/>
      <c r="E73" s="23" t="n"/>
      <c r="F73" s="24">
        <f>C73*E73</f>
        <v/>
      </c>
      <c r="G73" s="12" t="n"/>
      <c r="H73" s="9" t="n"/>
    </row>
    <row r="74">
      <c r="A74" s="12" t="n"/>
      <c r="B74" s="7" t="inlineStr">
        <is>
          <t>Costumes</t>
        </is>
      </c>
      <c r="C74" s="12" t="n"/>
      <c r="D74" s="12" t="n"/>
      <c r="E74" s="12" t="n"/>
      <c r="F74" s="12" t="n"/>
      <c r="G74" s="12" t="n"/>
      <c r="H74" s="12" t="n"/>
    </row>
    <row r="75">
      <c r="A75" s="12" t="n"/>
      <c r="B75" s="9" t="inlineStr">
        <is>
          <t>Location et achat de costumes</t>
        </is>
      </c>
      <c r="C75" s="21" t="n"/>
      <c r="D75" s="22" t="inlineStr">
        <is>
          <t>forfait</t>
        </is>
      </c>
      <c r="E75" s="23" t="n"/>
      <c r="F75" s="24">
        <f>C75*E75</f>
        <v/>
      </c>
      <c r="G75" s="12" t="n"/>
      <c r="H75" s="9" t="n"/>
    </row>
    <row r="76">
      <c r="A76" s="12" t="n"/>
      <c r="B76" s="9" t="inlineStr">
        <is>
          <t>Maquillage et coiffure (fournitures)</t>
        </is>
      </c>
      <c r="C76" s="21" t="n"/>
      <c r="D76" s="22" t="inlineStr">
        <is>
          <t>forfait</t>
        </is>
      </c>
      <c r="E76" s="23" t="n"/>
      <c r="F76" s="24">
        <f>C76*E76</f>
        <v/>
      </c>
      <c r="G76" s="12" t="n"/>
      <c r="H76" s="9" t="n"/>
    </row>
    <row r="77">
      <c r="A77" s="12" t="n"/>
      <c r="B77" s="9" t="n"/>
      <c r="C77" s="21" t="n"/>
      <c r="D77" s="22" t="n"/>
      <c r="E77" s="23" t="n"/>
      <c r="F77" s="24">
        <f>C77*E77</f>
        <v/>
      </c>
      <c r="G77" s="12" t="n"/>
      <c r="H77" s="9" t="n"/>
    </row>
    <row r="78">
      <c r="A78" s="12" t="n"/>
      <c r="B78" s="9" t="n"/>
      <c r="C78" s="21" t="n"/>
      <c r="D78" s="22" t="n"/>
      <c r="E78" s="23" t="n"/>
      <c r="F78" s="24">
        <f>C78*E78</f>
        <v/>
      </c>
      <c r="G78" s="12" t="n"/>
      <c r="H78" s="9" t="n"/>
    </row>
    <row r="79">
      <c r="A79" s="12" t="n"/>
      <c r="B79" s="9" t="n"/>
      <c r="C79" s="21" t="n"/>
      <c r="D79" s="22" t="n"/>
      <c r="E79" s="23" t="n"/>
      <c r="F79" s="24">
        <f>C79*E79</f>
        <v/>
      </c>
      <c r="G79" s="12" t="n"/>
      <c r="H79" s="9" t="n"/>
    </row>
    <row r="80">
      <c r="A80" s="16" t="n">
        <v>6</v>
      </c>
      <c r="B80" s="17" t="inlineStr">
        <is>
          <t>TRANSPORTS, DÉFRAIEMENTS, RÉGIE</t>
        </is>
      </c>
      <c r="C80" s="18" t="n"/>
      <c r="D80" s="18" t="n"/>
      <c r="E80" s="18" t="n"/>
      <c r="F80" s="19">
        <f>SUM(F81:F89)</f>
        <v/>
      </c>
      <c r="G80" s="20">
        <f>IF($F$125=0,0,$F$80/$F$125)</f>
        <v/>
      </c>
      <c r="H80" s="18" t="n"/>
    </row>
    <row r="81">
      <c r="A81" s="12" t="n"/>
      <c r="B81" s="9" t="inlineStr">
        <is>
          <t>Véhicules de production</t>
        </is>
      </c>
      <c r="C81" s="21" t="n"/>
      <c r="D81" s="22" t="inlineStr">
        <is>
          <t>jour</t>
        </is>
      </c>
      <c r="E81" s="23" t="n"/>
      <c r="F81" s="24">
        <f>C81*E81</f>
        <v/>
      </c>
      <c r="G81" s="12" t="n"/>
      <c r="H81" s="9" t="n"/>
    </row>
    <row r="82">
      <c r="A82" s="12" t="n"/>
      <c r="B82" s="9" t="inlineStr">
        <is>
          <t>Carburant et péages</t>
        </is>
      </c>
      <c r="C82" s="21" t="n"/>
      <c r="D82" s="22" t="inlineStr">
        <is>
          <t>forfait</t>
        </is>
      </c>
      <c r="E82" s="23" t="n"/>
      <c r="F82" s="24">
        <f>C82*E82</f>
        <v/>
      </c>
      <c r="G82" s="12" t="n"/>
      <c r="H82" s="9" t="n"/>
    </row>
    <row r="83">
      <c r="A83" s="12" t="n"/>
      <c r="B83" s="9" t="inlineStr">
        <is>
          <t>Hébergement</t>
        </is>
      </c>
      <c r="C83" s="21" t="n"/>
      <c r="D83" s="22" t="inlineStr">
        <is>
          <t>nuit</t>
        </is>
      </c>
      <c r="E83" s="23" t="n"/>
      <c r="F83" s="24">
        <f>C83*E83</f>
        <v/>
      </c>
      <c r="G83" s="12" t="n"/>
      <c r="H83" s="9" t="n"/>
    </row>
    <row r="84">
      <c r="A84" s="12" t="n"/>
      <c r="B84" s="9" t="inlineStr">
        <is>
          <t>Repas et cantine</t>
        </is>
      </c>
      <c r="C84" s="21" t="n"/>
      <c r="D84" s="22" t="inlineStr">
        <is>
          <t>jour</t>
        </is>
      </c>
      <c r="E84" s="23" t="n"/>
      <c r="F84" s="24">
        <f>C84*E84</f>
        <v/>
      </c>
      <c r="G84" s="12" t="n"/>
      <c r="H84" s="9" t="n"/>
    </row>
    <row r="85">
      <c r="A85" s="12" t="n"/>
      <c r="B85" s="9" t="inlineStr">
        <is>
          <t>Défraiements</t>
        </is>
      </c>
      <c r="C85" s="21" t="n"/>
      <c r="D85" s="22" t="inlineStr">
        <is>
          <t>forfait</t>
        </is>
      </c>
      <c r="E85" s="23" t="n"/>
      <c r="F85" s="24">
        <f>C85*E85</f>
        <v/>
      </c>
      <c r="G85" s="12" t="n"/>
      <c r="H85" s="9" t="n"/>
    </row>
    <row r="86">
      <c r="A86" s="12" t="n"/>
      <c r="B86" s="9" t="inlineStr">
        <is>
          <t>Frais de régie (autorisations, consommables)</t>
        </is>
      </c>
      <c r="C86" s="21" t="n"/>
      <c r="D86" s="22" t="inlineStr">
        <is>
          <t>forfait</t>
        </is>
      </c>
      <c r="E86" s="23" t="n"/>
      <c r="F86" s="24">
        <f>C86*E86</f>
        <v/>
      </c>
      <c r="G86" s="12" t="n"/>
      <c r="H86" s="9" t="n"/>
    </row>
    <row r="87">
      <c r="A87" s="12" t="n"/>
      <c r="B87" s="9" t="n"/>
      <c r="C87" s="21" t="n"/>
      <c r="D87" s="22" t="n"/>
      <c r="E87" s="23" t="n"/>
      <c r="F87" s="24">
        <f>C87*E87</f>
        <v/>
      </c>
      <c r="G87" s="12" t="n"/>
      <c r="H87" s="9" t="n"/>
    </row>
    <row r="88">
      <c r="A88" s="12" t="n"/>
      <c r="B88" s="9" t="n"/>
      <c r="C88" s="21" t="n"/>
      <c r="D88" s="22" t="n"/>
      <c r="E88" s="23" t="n"/>
      <c r="F88" s="24">
        <f>C88*E88</f>
        <v/>
      </c>
      <c r="G88" s="12" t="n"/>
      <c r="H88" s="9" t="n"/>
    </row>
    <row r="89">
      <c r="A89" s="12" t="n"/>
      <c r="B89" s="9" t="n"/>
      <c r="C89" s="21" t="n"/>
      <c r="D89" s="22" t="n"/>
      <c r="E89" s="23" t="n"/>
      <c r="F89" s="24">
        <f>C89*E89</f>
        <v/>
      </c>
      <c r="G89" s="12" t="n"/>
      <c r="H89" s="9" t="n"/>
    </row>
    <row r="90">
      <c r="A90" s="16" t="n">
        <v>7</v>
      </c>
      <c r="B90" s="17" t="inlineStr">
        <is>
          <t>MOYENS TECHNIQUES</t>
        </is>
      </c>
      <c r="C90" s="18" t="n"/>
      <c r="D90" s="18" t="n"/>
      <c r="E90" s="18" t="n"/>
      <c r="F90" s="19">
        <f>SUM(F91:F98)</f>
        <v/>
      </c>
      <c r="G90" s="20">
        <f>IF($F$125=0,0,$F$90/$F$125)</f>
        <v/>
      </c>
      <c r="H90" s="18" t="n"/>
    </row>
    <row r="91">
      <c r="A91" s="12" t="n"/>
      <c r="B91" s="9" t="inlineStr">
        <is>
          <t>Caméra et optiques</t>
        </is>
      </c>
      <c r="C91" s="21" t="n"/>
      <c r="D91" s="22" t="inlineStr">
        <is>
          <t>jour</t>
        </is>
      </c>
      <c r="E91" s="23" t="n"/>
      <c r="F91" s="24">
        <f>C91*E91</f>
        <v/>
      </c>
      <c r="G91" s="12" t="n"/>
      <c r="H91" s="9" t="n"/>
    </row>
    <row r="92">
      <c r="A92" s="12" t="n"/>
      <c r="B92" s="9" t="inlineStr">
        <is>
          <t>Lumière</t>
        </is>
      </c>
      <c r="C92" s="21" t="n"/>
      <c r="D92" s="22" t="inlineStr">
        <is>
          <t>jour</t>
        </is>
      </c>
      <c r="E92" s="23" t="n"/>
      <c r="F92" s="24">
        <f>C92*E92</f>
        <v/>
      </c>
      <c r="G92" s="12" t="n"/>
      <c r="H92" s="9" t="n"/>
    </row>
    <row r="93">
      <c r="A93" s="12" t="n"/>
      <c r="B93" s="9" t="inlineStr">
        <is>
          <t>Machinerie</t>
        </is>
      </c>
      <c r="C93" s="21" t="n"/>
      <c r="D93" s="22" t="inlineStr">
        <is>
          <t>jour</t>
        </is>
      </c>
      <c r="E93" s="23" t="n"/>
      <c r="F93" s="24">
        <f>C93*E93</f>
        <v/>
      </c>
      <c r="G93" s="12" t="n"/>
      <c r="H93" s="9" t="n"/>
    </row>
    <row r="94">
      <c r="A94" s="12" t="n"/>
      <c r="B94" s="9" t="inlineStr">
        <is>
          <t>Son</t>
        </is>
      </c>
      <c r="C94" s="21" t="n"/>
      <c r="D94" s="22" t="inlineStr">
        <is>
          <t>jour</t>
        </is>
      </c>
      <c r="E94" s="23" t="n"/>
      <c r="F94" s="24">
        <f>C94*E94</f>
        <v/>
      </c>
      <c r="G94" s="12" t="n"/>
      <c r="H94" s="9" t="n"/>
    </row>
    <row r="95">
      <c r="A95" s="12" t="n"/>
      <c r="B95" s="9" t="inlineStr">
        <is>
          <t>Supports et consommables</t>
        </is>
      </c>
      <c r="C95" s="21" t="n"/>
      <c r="D95" s="22" t="inlineStr">
        <is>
          <t>forfait</t>
        </is>
      </c>
      <c r="E95" s="23" t="n"/>
      <c r="F95" s="24">
        <f>C95*E95</f>
        <v/>
      </c>
      <c r="G95" s="12" t="n"/>
      <c r="H95" s="9" t="n"/>
    </row>
    <row r="96">
      <c r="A96" s="12" t="n"/>
      <c r="B96" s="9" t="n"/>
      <c r="C96" s="21" t="n"/>
      <c r="D96" s="22" t="n"/>
      <c r="E96" s="23" t="n"/>
      <c r="F96" s="24">
        <f>C96*E96</f>
        <v/>
      </c>
      <c r="G96" s="12" t="n"/>
      <c r="H96" s="9" t="n"/>
    </row>
    <row r="97">
      <c r="A97" s="12" t="n"/>
      <c r="B97" s="9" t="n"/>
      <c r="C97" s="21" t="n"/>
      <c r="D97" s="22" t="n"/>
      <c r="E97" s="23" t="n"/>
      <c r="F97" s="24">
        <f>C97*E97</f>
        <v/>
      </c>
      <c r="G97" s="12" t="n"/>
      <c r="H97" s="9" t="n"/>
    </row>
    <row r="98">
      <c r="A98" s="12" t="n"/>
      <c r="B98" s="9" t="n"/>
      <c r="C98" s="21" t="n"/>
      <c r="D98" s="22" t="n"/>
      <c r="E98" s="23" t="n"/>
      <c r="F98" s="24">
        <f>C98*E98</f>
        <v/>
      </c>
      <c r="G98" s="12" t="n"/>
      <c r="H98" s="9" t="n"/>
    </row>
    <row r="99">
      <c r="A99" s="16" t="n">
        <v>8</v>
      </c>
      <c r="B99" s="17" t="inlineStr">
        <is>
          <t>PELLICULES, LABORATOIRE, POST-PRODUCTION</t>
        </is>
      </c>
      <c r="C99" s="18" t="n"/>
      <c r="D99" s="18" t="n"/>
      <c r="E99" s="18" t="n"/>
      <c r="F99" s="19">
        <f>SUM(F100:F107)</f>
        <v/>
      </c>
      <c r="G99" s="20">
        <f>IF($F$125=0,0,$F$99/$F$125)</f>
        <v/>
      </c>
      <c r="H99" s="18" t="n"/>
    </row>
    <row r="100">
      <c r="A100" s="12" t="n"/>
      <c r="B100" s="9" t="inlineStr">
        <is>
          <t>Montage</t>
        </is>
      </c>
      <c r="C100" s="21" t="n"/>
      <c r="D100" s="22" t="inlineStr">
        <is>
          <t>jour</t>
        </is>
      </c>
      <c r="E100" s="23" t="n"/>
      <c r="F100" s="24">
        <f>C100*E100</f>
        <v/>
      </c>
      <c r="G100" s="12" t="n"/>
      <c r="H100" s="9" t="n"/>
    </row>
    <row r="101">
      <c r="A101" s="12" t="n"/>
      <c r="B101" s="9" t="inlineStr">
        <is>
          <t>Étalonnage</t>
        </is>
      </c>
      <c r="C101" s="21" t="n"/>
      <c r="D101" s="22" t="inlineStr">
        <is>
          <t>jour</t>
        </is>
      </c>
      <c r="E101" s="23" t="n"/>
      <c r="F101" s="24">
        <f>C101*E101</f>
        <v/>
      </c>
      <c r="G101" s="12" t="n"/>
      <c r="H101" s="9" t="n"/>
    </row>
    <row r="102">
      <c r="A102" s="12" t="n"/>
      <c r="B102" s="9" t="inlineStr">
        <is>
          <t>Mixage</t>
        </is>
      </c>
      <c r="C102" s="21" t="n"/>
      <c r="D102" s="22" t="inlineStr">
        <is>
          <t>jour</t>
        </is>
      </c>
      <c r="E102" s="23" t="n"/>
      <c r="F102" s="24">
        <f>C102*E102</f>
        <v/>
      </c>
      <c r="G102" s="12" t="n"/>
      <c r="H102" s="9" t="n"/>
    </row>
    <row r="103">
      <c r="A103" s="12" t="n"/>
      <c r="B103" s="9" t="inlineStr">
        <is>
          <t>Effets visuels</t>
        </is>
      </c>
      <c r="C103" s="21" t="n"/>
      <c r="D103" s="22" t="inlineStr">
        <is>
          <t>forfait</t>
        </is>
      </c>
      <c r="E103" s="23" t="n"/>
      <c r="F103" s="24">
        <f>C103*E103</f>
        <v/>
      </c>
      <c r="G103" s="12" t="n"/>
      <c r="H103" s="9" t="n"/>
    </row>
    <row r="104">
      <c r="A104" s="12" t="n"/>
      <c r="B104" s="9" t="inlineStr">
        <is>
          <t>Masterisation et livrables</t>
        </is>
      </c>
      <c r="C104" s="21" t="n"/>
      <c r="D104" s="22" t="inlineStr">
        <is>
          <t>forfait</t>
        </is>
      </c>
      <c r="E104" s="23" t="n"/>
      <c r="F104" s="24">
        <f>C104*E104</f>
        <v/>
      </c>
      <c r="G104" s="12" t="n"/>
      <c r="H104" s="9" t="n"/>
    </row>
    <row r="105">
      <c r="A105" s="12" t="n"/>
      <c r="B105" s="9" t="n"/>
      <c r="C105" s="21" t="n"/>
      <c r="D105" s="22" t="n"/>
      <c r="E105" s="23" t="n"/>
      <c r="F105" s="24">
        <f>C105*E105</f>
        <v/>
      </c>
      <c r="G105" s="12" t="n"/>
      <c r="H105" s="9" t="n"/>
    </row>
    <row r="106">
      <c r="A106" s="12" t="n"/>
      <c r="B106" s="9" t="n"/>
      <c r="C106" s="21" t="n"/>
      <c r="D106" s="22" t="n"/>
      <c r="E106" s="23" t="n"/>
      <c r="F106" s="24">
        <f>C106*E106</f>
        <v/>
      </c>
      <c r="G106" s="12" t="n"/>
      <c r="H106" s="9" t="n"/>
    </row>
    <row r="107">
      <c r="A107" s="12" t="n"/>
      <c r="B107" s="9" t="n"/>
      <c r="C107" s="21" t="n"/>
      <c r="D107" s="22" t="n"/>
      <c r="E107" s="23" t="n"/>
      <c r="F107" s="24">
        <f>C107*E107</f>
        <v/>
      </c>
      <c r="G107" s="12" t="n"/>
      <c r="H107" s="9" t="n"/>
    </row>
    <row r="108">
      <c r="A108" s="16" t="n">
        <v>9</v>
      </c>
      <c r="B108" s="17" t="inlineStr">
        <is>
          <t>ASSURANCES ET FRAIS DIVERS</t>
        </is>
      </c>
      <c r="C108" s="18" t="n"/>
      <c r="D108" s="18" t="n"/>
      <c r="E108" s="18" t="n"/>
      <c r="F108" s="19">
        <f>SUM(F109:F114)</f>
        <v/>
      </c>
      <c r="G108" s="20">
        <f>IF($F$125=0,0,$F$108/$F$125)</f>
        <v/>
      </c>
      <c r="H108" s="18" t="n"/>
    </row>
    <row r="109">
      <c r="A109" s="12" t="n"/>
      <c r="B109" s="9" t="inlineStr">
        <is>
          <t>Assurance production</t>
        </is>
      </c>
      <c r="C109" s="21" t="n"/>
      <c r="D109" s="22" t="inlineStr">
        <is>
          <t>forfait</t>
        </is>
      </c>
      <c r="E109" s="23" t="n"/>
      <c r="F109" s="24">
        <f>C109*E109</f>
        <v/>
      </c>
      <c r="G109" s="12" t="n"/>
      <c r="H109" s="9" t="n"/>
    </row>
    <row r="110">
      <c r="A110" s="12" t="n"/>
      <c r="B110" s="9" t="inlineStr">
        <is>
          <t>Frais juridiques et comptables</t>
        </is>
      </c>
      <c r="C110" s="21" t="n"/>
      <c r="D110" s="22" t="inlineStr">
        <is>
          <t>forfait</t>
        </is>
      </c>
      <c r="E110" s="23" t="n"/>
      <c r="F110" s="24">
        <f>C110*E110</f>
        <v/>
      </c>
      <c r="G110" s="12" t="n"/>
      <c r="H110" s="9" t="n"/>
    </row>
    <row r="111">
      <c r="A111" s="12" t="n"/>
      <c r="B111" s="9" t="inlineStr">
        <is>
          <t>Divers</t>
        </is>
      </c>
      <c r="C111" s="21" t="n"/>
      <c r="D111" s="22" t="inlineStr">
        <is>
          <t>forfait</t>
        </is>
      </c>
      <c r="E111" s="23" t="n"/>
      <c r="F111" s="24">
        <f>C111*E111</f>
        <v/>
      </c>
      <c r="G111" s="12" t="n"/>
      <c r="H111" s="9" t="n"/>
    </row>
    <row r="112">
      <c r="A112" s="12" t="n"/>
      <c r="B112" s="9" t="n"/>
      <c r="C112" s="21" t="n"/>
      <c r="D112" s="22" t="n"/>
      <c r="E112" s="23" t="n"/>
      <c r="F112" s="24">
        <f>C112*E112</f>
        <v/>
      </c>
      <c r="G112" s="12" t="n"/>
      <c r="H112" s="9" t="n"/>
    </row>
    <row r="113">
      <c r="A113" s="12" t="n"/>
      <c r="B113" s="9" t="n"/>
      <c r="C113" s="21" t="n"/>
      <c r="D113" s="22" t="n"/>
      <c r="E113" s="23" t="n"/>
      <c r="F113" s="24">
        <f>C113*E113</f>
        <v/>
      </c>
      <c r="G113" s="12" t="n"/>
      <c r="H113" s="9" t="n"/>
    </row>
    <row r="114">
      <c r="A114" s="12" t="n"/>
      <c r="B114" s="9" t="n"/>
      <c r="C114" s="21" t="n"/>
      <c r="D114" s="22" t="n"/>
      <c r="E114" s="23" t="n"/>
      <c r="F114" s="24">
        <f>C114*E114</f>
        <v/>
      </c>
      <c r="G114" s="12" t="n"/>
      <c r="H114" s="9" t="n"/>
    </row>
    <row r="116">
      <c r="A116" s="25" t="inlineStr">
        <is>
          <t>TOTAL SÉRIES 1 À 9</t>
        </is>
      </c>
      <c r="F116" s="26">
        <f>SUM($F$18,$F$26,$F$43,$F$51,$F$57,$F$80,$F$90,$F$99,$F$108)</f>
        <v/>
      </c>
      <c r="G116" s="27">
        <f>IF($F$125=0,0,$F$116/$F$125)</f>
        <v/>
      </c>
      <c r="H116" s="28" t="n"/>
    </row>
    <row r="117">
      <c r="A117" s="29" t="inlineStr">
        <is>
          <t>Frais généraux</t>
        </is>
      </c>
      <c r="F117" s="24">
        <f>$F$116*$F$9</f>
        <v/>
      </c>
      <c r="G117" s="30">
        <f>IF($F$125=0,0,$F$117/$F$125)</f>
        <v/>
      </c>
      <c r="H117" s="14" t="inlineStr">
        <is>
          <t>Base : total des séries 1 à 9 (usage : 6 à 8 %)</t>
        </is>
      </c>
    </row>
    <row r="118">
      <c r="A118" s="29" t="inlineStr">
        <is>
          <t>Imprévus</t>
        </is>
      </c>
      <c r="F118" s="24">
        <f>($F$116+$F$117)*$F$10</f>
        <v/>
      </c>
      <c r="G118" s="30">
        <f>IF($F$125=0,0,$F$118/$F$125)</f>
        <v/>
      </c>
      <c r="H118" s="14" t="inlineStr">
        <is>
          <t>Base : total des séries + frais généraux (usage : 8 à 12 %)</t>
        </is>
      </c>
    </row>
    <row r="119">
      <c r="A119" s="29" t="inlineStr">
        <is>
          <t>Frais financiers</t>
        </is>
      </c>
      <c r="F119" s="24">
        <f>$F$116*$F$11</f>
        <v/>
      </c>
      <c r="G119" s="30">
        <f>IF($F$125=0,0,$F$119/$F$125)</f>
        <v/>
      </c>
      <c r="H119" s="14" t="inlineStr">
        <is>
          <t>Base : total des séries 1 à 9</t>
        </is>
      </c>
    </row>
    <row r="120">
      <c r="A120" s="29" t="inlineStr">
        <is>
          <t>Salaire producteur</t>
        </is>
      </c>
      <c r="F120" s="24">
        <f>$F$116*$F$12</f>
        <v/>
      </c>
      <c r="G120" s="30">
        <f>IF($F$125=0,0,$F$120/$F$125)</f>
        <v/>
      </c>
      <c r="H120" s="14" t="inlineStr">
        <is>
          <t>Base : total des séries 1 à 9</t>
        </is>
      </c>
    </row>
    <row r="121">
      <c r="A121" s="29" t="inlineStr">
        <is>
          <t>Provision notes de frais</t>
        </is>
      </c>
      <c r="F121" s="24">
        <f>$F$116*$F$13</f>
        <v/>
      </c>
      <c r="G121" s="30">
        <f>IF($F$125=0,0,$F$121/$F$125)</f>
        <v/>
      </c>
      <c r="H121" s="14" t="inlineStr">
        <is>
          <t>Base : total des séries 1 à 9</t>
        </is>
      </c>
    </row>
    <row r="122">
      <c r="A122" s="29" t="inlineStr">
        <is>
          <t>Provision locaux de préproduction</t>
        </is>
      </c>
      <c r="F122" s="24">
        <f>$F$116*$F$14</f>
        <v/>
      </c>
      <c r="G122" s="30">
        <f>IF($F$125=0,0,$F$122/$F$125)</f>
        <v/>
      </c>
      <c r="H122" s="14" t="inlineStr">
        <is>
          <t>Base : total des séries 1 à 9</t>
        </is>
      </c>
    </row>
    <row r="123">
      <c r="A123" s="25" t="inlineStr">
        <is>
          <t>Coût de fabrication (base de la cotisation)</t>
        </is>
      </c>
      <c r="F123" s="26">
        <f>SUM($F$116:$F$122)</f>
        <v/>
      </c>
      <c r="G123" s="27">
        <f>IF($F$125=0,0,$F$123/$F$125)</f>
        <v/>
      </c>
      <c r="H123" s="28" t="n"/>
    </row>
    <row r="124">
      <c r="A124" s="29" t="inlineStr">
        <is>
          <t>Cotisation CNC</t>
        </is>
      </c>
      <c r="F124" s="24">
        <f>$F$123*$F$15</f>
        <v/>
      </c>
      <c r="G124" s="30">
        <f>IF($F$125=0,0,$F$124/$F$125)</f>
        <v/>
      </c>
      <c r="H124" s="14" t="inlineStr">
        <is>
          <t>Base : coût de fabrication (tout ce qui précède)</t>
        </is>
      </c>
    </row>
    <row r="125">
      <c r="A125" s="31" t="inlineStr">
        <is>
          <t>COÛT TOTAL DU FILM HT</t>
        </is>
      </c>
      <c r="F125" s="32">
        <f>$F$123+$F$124</f>
        <v/>
      </c>
      <c r="G125" s="33">
        <f>IF($F$125=0,0,$F$125/$F$125)</f>
        <v/>
      </c>
      <c r="H125" s="34" t="n"/>
    </row>
  </sheetData>
  <mergeCells count="35">
    <mergeCell ref="G12:H12"/>
    <mergeCell ref="A15:E15"/>
    <mergeCell ref="G11:H11"/>
    <mergeCell ref="A11:E11"/>
    <mergeCell ref="A123:E123"/>
    <mergeCell ref="A1:H1"/>
    <mergeCell ref="G8:H8"/>
    <mergeCell ref="A119:E119"/>
    <mergeCell ref="A6:H6"/>
    <mergeCell ref="A124:E124"/>
    <mergeCell ref="G7:H7"/>
    <mergeCell ref="A7:E7"/>
    <mergeCell ref="G10:H10"/>
    <mergeCell ref="A118:E118"/>
    <mergeCell ref="G13:H13"/>
    <mergeCell ref="A3:B3"/>
    <mergeCell ref="A120:E120"/>
    <mergeCell ref="A12:E12"/>
    <mergeCell ref="G15:H15"/>
    <mergeCell ref="A2:H2"/>
    <mergeCell ref="A116:E116"/>
    <mergeCell ref="G14:H14"/>
    <mergeCell ref="A8:E8"/>
    <mergeCell ref="C3:H3"/>
    <mergeCell ref="A14:E14"/>
    <mergeCell ref="A4:B4"/>
    <mergeCell ref="A122:E122"/>
    <mergeCell ref="A125:E125"/>
    <mergeCell ref="A10:E10"/>
    <mergeCell ref="A121:E121"/>
    <mergeCell ref="A117:E117"/>
    <mergeCell ref="C4:H4"/>
    <mergeCell ref="A13:E13"/>
    <mergeCell ref="G9:H9"/>
    <mergeCell ref="A9:E9"/>
  </mergeCells>
  <hyperlinks>
    <hyperlink xmlns:r="http://schemas.openxmlformats.org/officeDocument/2006/relationships" ref="A2" r:id="rId1"/>
  </hyperlinks>
  <printOptions gridLines="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4" customWidth="1" min="1" max="1"/>
    <col width="40" customWidth="1" min="2" max="2"/>
    <col width="18" customWidth="1" min="3" max="3"/>
    <col width="14" customWidth="1" min="4" max="4"/>
    <col width="22" customWidth="1" min="5" max="5"/>
  </cols>
  <sheetData>
    <row r="1" ht="30" customHeight="1">
      <c r="A1" s="1" t="inlineStr">
        <is>
          <t>PLAN DE FINANCEMENT — MODÈLE</t>
        </is>
      </c>
    </row>
    <row r="2">
      <c r="A2" s="6" t="inlineStr">
        <is>
          <t>Modèle gratuit proposé par Soldum — le devis se génère aussi depuis le scénario : https://soldum.fr/devis-de-production</t>
        </is>
      </c>
    </row>
    <row r="4">
      <c r="A4" s="35" t="inlineStr">
        <is>
          <t>Coût total du film HT (onglet devis)</t>
        </is>
      </c>
      <c r="C4" s="36">
        <f>'Devis'!$F$125</f>
        <v/>
      </c>
    </row>
    <row r="6">
      <c r="A6" s="15" t="inlineStr">
        <is>
          <t>Origine des fonds</t>
        </is>
      </c>
      <c r="B6" s="15" t="inlineStr">
        <is>
          <t>Nom</t>
        </is>
      </c>
      <c r="C6" s="15" t="inlineStr">
        <is>
          <t>Montant HT</t>
        </is>
      </c>
      <c r="D6" s="15" t="inlineStr">
        <is>
          <t>% du coût total</t>
        </is>
      </c>
      <c r="E6" s="15" t="inlineStr">
        <is>
          <t>Acquis (oui / non / en cours)</t>
        </is>
      </c>
    </row>
    <row r="7">
      <c r="A7" s="17" t="inlineStr">
        <is>
          <t>Producteur(s) France</t>
        </is>
      </c>
      <c r="B7" s="18" t="n"/>
      <c r="C7" s="19">
        <f>SUM(C8:C9)</f>
        <v/>
      </c>
      <c r="D7" s="18" t="n"/>
      <c r="E7" s="18" t="n"/>
    </row>
    <row r="8">
      <c r="A8" s="12" t="n"/>
      <c r="B8" s="9" t="n"/>
      <c r="C8" s="23" t="n"/>
      <c r="D8" s="37">
        <f>IF($C$4=0,0,C8/$C$4)</f>
        <v/>
      </c>
      <c r="E8" s="22" t="n"/>
    </row>
    <row r="9">
      <c r="A9" s="12" t="n"/>
      <c r="B9" s="9" t="n"/>
      <c r="C9" s="23" t="n"/>
      <c r="D9" s="37">
        <f>IF($C$4=0,0,C9/$C$4)</f>
        <v/>
      </c>
      <c r="E9" s="22" t="n"/>
    </row>
    <row r="10">
      <c r="A10" s="17" t="inlineStr">
        <is>
          <t>Autres coproducteurs France</t>
        </is>
      </c>
      <c r="B10" s="18" t="n"/>
      <c r="C10" s="19">
        <f>SUM(C11:C12)</f>
        <v/>
      </c>
      <c r="D10" s="18" t="n"/>
      <c r="E10" s="18" t="n"/>
    </row>
    <row r="11">
      <c r="A11" s="12" t="n"/>
      <c r="B11" s="9" t="n"/>
      <c r="C11" s="23" t="n"/>
      <c r="D11" s="37">
        <f>IF($C$4=0,0,C11/$C$4)</f>
        <v/>
      </c>
      <c r="E11" s="22" t="n"/>
    </row>
    <row r="12">
      <c r="A12" s="12" t="n"/>
      <c r="B12" s="9" t="n"/>
      <c r="C12" s="23" t="n"/>
      <c r="D12" s="37">
        <f>IF($C$4=0,0,C12/$C$4)</f>
        <v/>
      </c>
      <c r="E12" s="22" t="n"/>
    </row>
    <row r="13">
      <c r="A13" s="17" t="inlineStr">
        <is>
          <t>Coproduction télévision</t>
        </is>
      </c>
      <c r="B13" s="18" t="n"/>
      <c r="C13" s="19">
        <f>SUM(C14:C15)</f>
        <v/>
      </c>
      <c r="D13" s="18" t="n"/>
      <c r="E13" s="18" t="n"/>
    </row>
    <row r="14">
      <c r="A14" s="12" t="n"/>
      <c r="B14" s="9" t="n"/>
      <c r="C14" s="23" t="n"/>
      <c r="D14" s="37">
        <f>IF($C$4=0,0,C14/$C$4)</f>
        <v/>
      </c>
      <c r="E14" s="22" t="n"/>
    </row>
    <row r="15">
      <c r="A15" s="12" t="n"/>
      <c r="B15" s="9" t="n"/>
      <c r="C15" s="23" t="n"/>
      <c r="D15" s="37">
        <f>IF($C$4=0,0,C15/$C$4)</f>
        <v/>
      </c>
      <c r="E15" s="22" t="n"/>
    </row>
    <row r="16">
      <c r="A16" s="17" t="inlineStr">
        <is>
          <t>Aides sélectives (CNC)</t>
        </is>
      </c>
      <c r="B16" s="18" t="n"/>
      <c r="C16" s="19">
        <f>SUM(C17:C18)</f>
        <v/>
      </c>
      <c r="D16" s="18" t="n"/>
      <c r="E16" s="18" t="n"/>
    </row>
    <row r="17">
      <c r="A17" s="12" t="n"/>
      <c r="B17" s="9" t="n"/>
      <c r="C17" s="23" t="n"/>
      <c r="D17" s="37">
        <f>IF($C$4=0,0,C17/$C$4)</f>
        <v/>
      </c>
      <c r="E17" s="22" t="n"/>
    </row>
    <row r="18">
      <c r="A18" s="12" t="n"/>
      <c r="B18" s="9" t="n"/>
      <c r="C18" s="23" t="n"/>
      <c r="D18" s="37">
        <f>IF($C$4=0,0,C18/$C$4)</f>
        <v/>
      </c>
      <c r="E18" s="22" t="n"/>
    </row>
    <row r="19">
      <c r="A19" s="17" t="inlineStr">
        <is>
          <t>SOFICA</t>
        </is>
      </c>
      <c r="B19" s="18" t="n"/>
      <c r="C19" s="19">
        <f>SUM(C20:C21)</f>
        <v/>
      </c>
      <c r="D19" s="18" t="n"/>
      <c r="E19" s="18" t="n"/>
    </row>
    <row r="20">
      <c r="A20" s="12" t="n"/>
      <c r="B20" s="9" t="n"/>
      <c r="C20" s="23" t="n"/>
      <c r="D20" s="37">
        <f>IF($C$4=0,0,C20/$C$4)</f>
        <v/>
      </c>
      <c r="E20" s="22" t="n"/>
    </row>
    <row r="21">
      <c r="A21" s="12" t="n"/>
      <c r="B21" s="9" t="n"/>
      <c r="C21" s="23" t="n"/>
      <c r="D21" s="37">
        <f>IF($C$4=0,0,C21/$C$4)</f>
        <v/>
      </c>
      <c r="E21" s="22" t="n"/>
    </row>
    <row r="22">
      <c r="A22" s="17" t="inlineStr">
        <is>
          <t>Aides publiques - nationales, régionales et locales</t>
        </is>
      </c>
      <c r="B22" s="18" t="n"/>
      <c r="C22" s="19">
        <f>SUM(C23:C24)</f>
        <v/>
      </c>
      <c r="D22" s="18" t="n"/>
      <c r="E22" s="18" t="n"/>
    </row>
    <row r="23">
      <c r="A23" s="12" t="n"/>
      <c r="B23" s="9" t="n"/>
      <c r="C23" s="23" t="n"/>
      <c r="D23" s="37">
        <f>IF($C$4=0,0,C23/$C$4)</f>
        <v/>
      </c>
      <c r="E23" s="22" t="n"/>
    </row>
    <row r="24">
      <c r="A24" s="12" t="n"/>
      <c r="B24" s="9" t="n"/>
      <c r="C24" s="23" t="n"/>
      <c r="D24" s="37">
        <f>IF($C$4=0,0,C24/$C$4)</f>
        <v/>
      </c>
      <c r="E24" s="22" t="n"/>
    </row>
    <row r="25">
      <c r="A25" s="17" t="inlineStr">
        <is>
          <t>Préventes et minima garantis</t>
        </is>
      </c>
      <c r="B25" s="18" t="n"/>
      <c r="C25" s="19">
        <f>SUM(C26:C27)</f>
        <v/>
      </c>
      <c r="D25" s="18" t="n"/>
      <c r="E25" s="18" t="n"/>
    </row>
    <row r="26">
      <c r="A26" s="12" t="n"/>
      <c r="B26" s="9" t="n"/>
      <c r="C26" s="23" t="n"/>
      <c r="D26" s="37">
        <f>IF($C$4=0,0,C26/$C$4)</f>
        <v/>
      </c>
      <c r="E26" s="22" t="n"/>
    </row>
    <row r="27">
      <c r="A27" s="12" t="n"/>
      <c r="B27" s="9" t="n"/>
      <c r="C27" s="23" t="n"/>
      <c r="D27" s="37">
        <f>IF($C$4=0,0,C27/$C$4)</f>
        <v/>
      </c>
      <c r="E27" s="22" t="n"/>
    </row>
    <row r="28">
      <c r="A28" s="17" t="inlineStr">
        <is>
          <t>Autres financements</t>
        </is>
      </c>
      <c r="B28" s="18" t="n"/>
      <c r="C28" s="19">
        <f>SUM(C29:C30)</f>
        <v/>
      </c>
      <c r="D28" s="18" t="n"/>
      <c r="E28" s="18" t="n"/>
    </row>
    <row r="29">
      <c r="A29" s="12" t="n"/>
      <c r="B29" s="9" t="n"/>
      <c r="C29" s="23" t="n"/>
      <c r="D29" s="37">
        <f>IF($C$4=0,0,C29/$C$4)</f>
        <v/>
      </c>
      <c r="E29" s="22" t="n"/>
    </row>
    <row r="30">
      <c r="A30" s="12" t="n"/>
      <c r="B30" s="9" t="n"/>
      <c r="C30" s="23" t="n"/>
      <c r="D30" s="37">
        <f>IF($C$4=0,0,C30/$C$4)</f>
        <v/>
      </c>
      <c r="E30" s="22" t="n"/>
    </row>
    <row r="31">
      <c r="A31" s="17" t="inlineStr">
        <is>
          <t>Producteurs étrangers</t>
        </is>
      </c>
      <c r="B31" s="18" t="n"/>
      <c r="C31" s="19">
        <f>SUM(C32:C33)</f>
        <v/>
      </c>
      <c r="D31" s="18" t="n"/>
      <c r="E31" s="18" t="n"/>
    </row>
    <row r="32">
      <c r="A32" s="12" t="n"/>
      <c r="B32" s="9" t="n"/>
      <c r="C32" s="23" t="n"/>
      <c r="D32" s="37">
        <f>IF($C$4=0,0,C32/$C$4)</f>
        <v/>
      </c>
      <c r="E32" s="22" t="n"/>
    </row>
    <row r="33">
      <c r="A33" s="12" t="n"/>
      <c r="B33" s="9" t="n"/>
      <c r="C33" s="23" t="n"/>
      <c r="D33" s="37">
        <f>IF($C$4=0,0,C33/$C$4)</f>
        <v/>
      </c>
      <c r="E33" s="22" t="n"/>
    </row>
    <row r="35">
      <c r="A35" s="29" t="inlineStr">
        <is>
          <t>Total part française</t>
        </is>
      </c>
      <c r="C35" s="24">
        <f>SUM($C$7,$C$10,$C$13,$C$16,$C$19,$C$22,$C$25,$C$28)</f>
        <v/>
      </c>
      <c r="D35" s="37">
        <f>IF($C$4=0,0,C35/$C$4)</f>
        <v/>
      </c>
      <c r="E35" s="12" t="n"/>
    </row>
    <row r="36">
      <c r="A36" s="29" t="inlineStr">
        <is>
          <t>Total producteurs étrangers</t>
        </is>
      </c>
      <c r="C36" s="24">
        <f>$C$31</f>
        <v/>
      </c>
      <c r="D36" s="37">
        <f>IF($C$4=0,0,C36/$C$4)</f>
        <v/>
      </c>
      <c r="E36" s="12" t="n"/>
    </row>
    <row r="37">
      <c r="A37" s="25" t="inlineStr">
        <is>
          <t>TOTAL DES FINANCEMENTS</t>
        </is>
      </c>
      <c r="C37" s="26">
        <f>$C$35+$C$36</f>
        <v/>
      </c>
      <c r="D37" s="38">
        <f>IF($C$4=0,0,C37/$C$4)</f>
        <v/>
      </c>
      <c r="E37" s="28" t="n"/>
    </row>
    <row r="38">
      <c r="A38" s="31" t="inlineStr">
        <is>
          <t>RESTE À FINANCER</t>
        </is>
      </c>
      <c r="C38" s="32">
        <f>$C$4-$C$37</f>
        <v/>
      </c>
      <c r="D38" s="39">
        <f>IF($C$4=0,0,C38/$C$4)</f>
        <v/>
      </c>
      <c r="E38" s="34" t="n"/>
    </row>
  </sheetData>
  <mergeCells count="7">
    <mergeCell ref="A4:B4"/>
    <mergeCell ref="A38:B38"/>
    <mergeCell ref="A2:E2"/>
    <mergeCell ref="A37:B37"/>
    <mergeCell ref="A36:B36"/>
    <mergeCell ref="A1:E1"/>
    <mergeCell ref="A35:B35"/>
  </mergeCells>
  <dataValidations count="1">
    <dataValidation sqref="E8 E9 E11 E12 E14 E15 E17 E18 E20 E21 E23 E24 E26 E27 E29 E30 E32 E33" showDropDown="0" showInputMessage="0" showErrorMessage="0" allowBlank="1" type="list">
      <formula1>"oui,non,en cours"</formula1>
    </dataValidation>
  </dataValidations>
  <hyperlinks>
    <hyperlink xmlns:r="http://schemas.openxmlformats.org/officeDocument/2006/relationships" ref="A2" r:id="rId1"/>
  </hyperlinks>
  <printOptions gridLines="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25"/>
  <sheetViews>
    <sheetView showGridLines="0" workbookViewId="0">
      <pane ySplit="18" topLeftCell="A19" activePane="bottomLeft" state="frozen"/>
      <selection pane="bottomLeft" activeCell="A1" sqref="A1"/>
    </sheetView>
  </sheetViews>
  <sheetFormatPr baseColWidth="8" defaultRowHeight="15"/>
  <cols>
    <col width="6" customWidth="1" min="1" max="1"/>
    <col width="44" customWidth="1" min="2" max="2"/>
    <col width="8" customWidth="1" min="3" max="3"/>
    <col width="10" customWidth="1" min="4" max="4"/>
    <col width="16" customWidth="1" min="5" max="5"/>
    <col width="16" customWidth="1" min="6" max="6"/>
    <col width="12" customWidth="1" min="7" max="7"/>
    <col width="40" customWidth="1" min="8" max="8"/>
  </cols>
  <sheetData>
    <row r="1" ht="30" customHeight="1">
      <c r="A1" s="1" t="inlineStr">
        <is>
          <t>EXEMPLE — DEVIS PRÉVISIONNEL AU FORMAT CNC</t>
        </is>
      </c>
    </row>
    <row r="2">
      <c r="A2" s="6" t="inlineStr">
        <is>
          <t>Modèle gratuit proposé par Soldum — le devis se génère aussi depuis le scénario : https://soldum.fr/devis-de-production</t>
        </is>
      </c>
    </row>
    <row r="3">
      <c r="A3" s="40" t="inlineStr">
        <is>
          <t>Ceci est un exemple : film, montants et financements sont fictifs. Ils illustrent le remplissage du modèle, pas des tarifs de référence.</t>
        </is>
      </c>
    </row>
    <row r="4">
      <c r="A4" s="7" t="inlineStr">
        <is>
          <t>Titre du film</t>
        </is>
      </c>
      <c r="B4" s="8" t="n"/>
      <c r="C4" s="9" t="inlineStr">
        <is>
          <t>Les Heures Claires (court métrage fictif, 15 min, 5 jours de tournage)</t>
        </is>
      </c>
    </row>
    <row r="5">
      <c r="A5" s="7" t="inlineStr">
        <is>
          <t>Version / date</t>
        </is>
      </c>
      <c r="B5" s="8" t="n"/>
      <c r="C5" s="9" t="n"/>
    </row>
    <row r="7">
      <c r="A7" s="10" t="inlineStr">
        <is>
          <t>PARAMÈTRES (modifiables)</t>
        </is>
      </c>
      <c r="B7" s="11" t="n"/>
      <c r="C7" s="11" t="n"/>
      <c r="D7" s="11" t="n"/>
      <c r="E7" s="11" t="n"/>
      <c r="F7" s="11" t="n"/>
      <c r="G7" s="11" t="n"/>
      <c r="H7" s="8" t="n"/>
    </row>
    <row r="8">
      <c r="A8" s="12" t="inlineStr">
        <is>
          <t>Charges patronales, personnel technique (série 2)</t>
        </is>
      </c>
      <c r="F8" s="13" t="n">
        <v>0.64</v>
      </c>
      <c r="G8" s="14" t="inlineStr">
        <is>
          <t>Taux moyen, convention collective de la production cinématographique</t>
        </is>
      </c>
    </row>
    <row r="9">
      <c r="A9" s="12" t="inlineStr">
        <is>
          <t>Charges patronales, interprétation (série 3)</t>
        </is>
      </c>
      <c r="F9" s="13" t="n">
        <v>0.45</v>
      </c>
      <c r="G9" s="14" t="inlineStr">
        <is>
          <t>Taux moyen, convention collective de la production cinématographique</t>
        </is>
      </c>
    </row>
    <row r="10">
      <c r="A10" s="12" t="inlineStr">
        <is>
          <t>Frais généraux</t>
        </is>
      </c>
      <c r="F10" s="13" t="n">
        <v>0.07000000000000001</v>
      </c>
      <c r="G10" s="14" t="inlineStr">
        <is>
          <t>Base : total des séries 1 à 9 (usage : 6 à 8 %)</t>
        </is>
      </c>
    </row>
    <row r="11">
      <c r="A11" s="12" t="inlineStr">
        <is>
          <t>Imprévus</t>
        </is>
      </c>
      <c r="F11" s="13" t="n">
        <v>0.1</v>
      </c>
      <c r="G11" s="14" t="inlineStr">
        <is>
          <t>Base : total des séries + frais généraux (usage : 8 à 12 %)</t>
        </is>
      </c>
    </row>
    <row r="12">
      <c r="A12" s="12" t="inlineStr">
        <is>
          <t>Frais financiers</t>
        </is>
      </c>
      <c r="F12" s="13" t="n">
        <v>0.02</v>
      </c>
      <c r="G12" s="14" t="inlineStr">
        <is>
          <t>Base : total des séries 1 à 9</t>
        </is>
      </c>
    </row>
    <row r="13">
      <c r="A13" s="12" t="inlineStr">
        <is>
          <t>Salaire producteur</t>
        </is>
      </c>
      <c r="F13" s="13" t="n">
        <v>0.03</v>
      </c>
      <c r="G13" s="14" t="inlineStr">
        <is>
          <t>Base : total des séries 1 à 9</t>
        </is>
      </c>
    </row>
    <row r="14">
      <c r="A14" s="12" t="inlineStr">
        <is>
          <t>Provision notes de frais</t>
        </is>
      </c>
      <c r="F14" s="13" t="n">
        <v>0.015</v>
      </c>
      <c r="G14" s="14" t="inlineStr">
        <is>
          <t>Base : total des séries 1 à 9</t>
        </is>
      </c>
    </row>
    <row r="15">
      <c r="A15" s="12" t="inlineStr">
        <is>
          <t>Provision locaux de préproduction</t>
        </is>
      </c>
      <c r="F15" s="13" t="n">
        <v>0.015</v>
      </c>
      <c r="G15" s="14" t="inlineStr">
        <is>
          <t>Base : total des séries 1 à 9</t>
        </is>
      </c>
    </row>
    <row r="16">
      <c r="A16" s="12" t="inlineStr">
        <is>
          <t>Cotisation CNC</t>
        </is>
      </c>
      <c r="F16" s="13" t="n">
        <v>0.0058</v>
      </c>
      <c r="G16" s="14" t="inlineStr">
        <is>
          <t>Base : coût de fabrication (tout ce qui précède)</t>
        </is>
      </c>
    </row>
    <row r="18">
      <c r="A18" s="15" t="inlineStr">
        <is>
          <t>N°</t>
        </is>
      </c>
      <c r="B18" s="15" t="inlineStr">
        <is>
          <t>Poste</t>
        </is>
      </c>
      <c r="C18" s="15" t="inlineStr">
        <is>
          <t>Qté</t>
        </is>
      </c>
      <c r="D18" s="15" t="inlineStr">
        <is>
          <t>Unité</t>
        </is>
      </c>
      <c r="E18" s="15" t="inlineStr">
        <is>
          <t>Tarif unitaire HT</t>
        </is>
      </c>
      <c r="F18" s="15" t="inlineStr">
        <is>
          <t>Total HT</t>
        </is>
      </c>
      <c r="G18" s="15" t="inlineStr">
        <is>
          <t>% du coût total</t>
        </is>
      </c>
      <c r="H18" s="15" t="inlineStr">
        <is>
          <t>Notes</t>
        </is>
      </c>
    </row>
    <row r="19">
      <c r="A19" s="16" t="n">
        <v>1</v>
      </c>
      <c r="B19" s="17" t="inlineStr">
        <is>
          <t>DROITS ARTISTIQUES</t>
        </is>
      </c>
      <c r="C19" s="18" t="n"/>
      <c r="D19" s="18" t="n"/>
      <c r="E19" s="18" t="n"/>
      <c r="F19" s="19">
        <f>SUM(F20:F25)</f>
        <v/>
      </c>
      <c r="G19" s="20">
        <f>IF($F$125=0,0,$F$19/$F$125)</f>
        <v/>
      </c>
      <c r="H19" s="18" t="n"/>
    </row>
    <row r="20">
      <c r="A20" s="12" t="n"/>
      <c r="B20" s="9" t="inlineStr">
        <is>
          <t>Droits d'auteur – scénario</t>
        </is>
      </c>
      <c r="C20" s="21" t="n">
        <v>1</v>
      </c>
      <c r="D20" s="22" t="inlineStr">
        <is>
          <t>forfait</t>
        </is>
      </c>
      <c r="E20" s="23" t="n">
        <v>3000</v>
      </c>
      <c r="F20" s="24">
        <f>C20*E20</f>
        <v/>
      </c>
      <c r="G20" s="12" t="n"/>
      <c r="H20" s="9" t="n"/>
    </row>
    <row r="21">
      <c r="A21" s="12" t="n"/>
      <c r="B21" s="9" t="inlineStr">
        <is>
          <t>Droits d'auteur – réalisation</t>
        </is>
      </c>
      <c r="C21" s="21" t="n">
        <v>1</v>
      </c>
      <c r="D21" s="22" t="inlineStr">
        <is>
          <t>forfait</t>
        </is>
      </c>
      <c r="E21" s="23" t="n">
        <v>2500</v>
      </c>
      <c r="F21" s="24">
        <f>C21*E21</f>
        <v/>
      </c>
      <c r="G21" s="12" t="n"/>
      <c r="H21" s="9" t="n"/>
    </row>
    <row r="22">
      <c r="A22" s="12" t="n"/>
      <c r="B22" s="9" t="inlineStr">
        <is>
          <t>Droits musicaux</t>
        </is>
      </c>
      <c r="C22" s="21" t="n">
        <v>1</v>
      </c>
      <c r="D22" s="22" t="inlineStr">
        <is>
          <t>forfait</t>
        </is>
      </c>
      <c r="E22" s="23" t="n">
        <v>1500</v>
      </c>
      <c r="F22" s="24">
        <f>C22*E22</f>
        <v/>
      </c>
      <c r="G22" s="12" t="n"/>
      <c r="H22" s="9" t="n"/>
    </row>
    <row r="23">
      <c r="A23" s="12" t="n"/>
      <c r="B23" s="9" t="n"/>
      <c r="C23" s="21" t="n"/>
      <c r="D23" s="22" t="n"/>
      <c r="E23" s="23" t="n"/>
      <c r="F23" s="24">
        <f>C23*E23</f>
        <v/>
      </c>
      <c r="G23" s="12" t="n"/>
      <c r="H23" s="9" t="n"/>
    </row>
    <row r="24">
      <c r="A24" s="12" t="n"/>
      <c r="B24" s="9" t="n"/>
      <c r="C24" s="21" t="n"/>
      <c r="D24" s="22" t="n"/>
      <c r="E24" s="23" t="n"/>
      <c r="F24" s="24">
        <f>C24*E24</f>
        <v/>
      </c>
      <c r="G24" s="12" t="n"/>
      <c r="H24" s="9" t="n"/>
    </row>
    <row r="25">
      <c r="A25" s="12" t="n"/>
      <c r="B25" s="9" t="n"/>
      <c r="C25" s="21" t="n"/>
      <c r="D25" s="22" t="n"/>
      <c r="E25" s="23" t="n"/>
      <c r="F25" s="24">
        <f>C25*E25</f>
        <v/>
      </c>
      <c r="G25" s="12" t="n"/>
      <c r="H25" s="9" t="n"/>
    </row>
    <row r="26">
      <c r="A26" s="16" t="n">
        <v>2</v>
      </c>
      <c r="B26" s="17" t="inlineStr">
        <is>
          <t>PERSONNEL (ÉQUIPE TECHNIQUE)</t>
        </is>
      </c>
      <c r="C26" s="18" t="n"/>
      <c r="D26" s="18" t="n"/>
      <c r="E26" s="18" t="n"/>
      <c r="F26" s="19">
        <f>SUM(F27:F42)</f>
        <v/>
      </c>
      <c r="G26" s="20">
        <f>IF($F$125=0,0,$F$26/$F$125)</f>
        <v/>
      </c>
      <c r="H26" s="18" t="n"/>
    </row>
    <row r="27">
      <c r="A27" s="12" t="n"/>
      <c r="B27" s="9" t="inlineStr">
        <is>
          <t>Réalisateur</t>
        </is>
      </c>
      <c r="C27" s="21" t="n">
        <v>1</v>
      </c>
      <c r="D27" s="22" t="inlineStr">
        <is>
          <t>forfait</t>
        </is>
      </c>
      <c r="E27" s="23" t="n">
        <v>3500</v>
      </c>
      <c r="F27" s="24">
        <f>C27*E27</f>
        <v/>
      </c>
      <c r="G27" s="12" t="n"/>
      <c r="H27" s="9" t="n"/>
    </row>
    <row r="28">
      <c r="A28" s="12" t="n"/>
      <c r="B28" s="9" t="inlineStr">
        <is>
          <t>Directeur de production</t>
        </is>
      </c>
      <c r="C28" s="21" t="n">
        <v>12</v>
      </c>
      <c r="D28" s="22" t="inlineStr">
        <is>
          <t>jour</t>
        </is>
      </c>
      <c r="E28" s="23" t="n">
        <v>230</v>
      </c>
      <c r="F28" s="24">
        <f>C28*E28</f>
        <v/>
      </c>
      <c r="G28" s="12" t="n"/>
      <c r="H28" s="9" t="n"/>
    </row>
    <row r="29">
      <c r="A29" s="12" t="n"/>
      <c r="B29" s="9" t="inlineStr">
        <is>
          <t>1er assistant réalisateur</t>
        </is>
      </c>
      <c r="C29" s="21" t="n">
        <v>8</v>
      </c>
      <c r="D29" s="22" t="inlineStr">
        <is>
          <t>jour</t>
        </is>
      </c>
      <c r="E29" s="23" t="n">
        <v>220</v>
      </c>
      <c r="F29" s="24">
        <f>C29*E29</f>
        <v/>
      </c>
      <c r="G29" s="12" t="n"/>
      <c r="H29" s="9" t="n"/>
    </row>
    <row r="30">
      <c r="A30" s="12" t="n"/>
      <c r="B30" s="9" t="inlineStr">
        <is>
          <t>Scripte</t>
        </is>
      </c>
      <c r="C30" s="21" t="n">
        <v>5</v>
      </c>
      <c r="D30" s="22" t="inlineStr">
        <is>
          <t>jour</t>
        </is>
      </c>
      <c r="E30" s="23" t="n">
        <v>200</v>
      </c>
      <c r="F30" s="24">
        <f>C30*E30</f>
        <v/>
      </c>
      <c r="G30" s="12" t="n"/>
      <c r="H30" s="9" t="n"/>
    </row>
    <row r="31">
      <c r="A31" s="12" t="n"/>
      <c r="B31" s="9" t="inlineStr">
        <is>
          <t>Directeur de la photographie</t>
        </is>
      </c>
      <c r="C31" s="21" t="n">
        <v>7</v>
      </c>
      <c r="D31" s="22" t="inlineStr">
        <is>
          <t>jour</t>
        </is>
      </c>
      <c r="E31" s="23" t="n">
        <v>300</v>
      </c>
      <c r="F31" s="24">
        <f>C31*E31</f>
        <v/>
      </c>
      <c r="G31" s="12" t="n"/>
      <c r="H31" s="9" t="n"/>
    </row>
    <row r="32">
      <c r="A32" s="12" t="n"/>
      <c r="B32" s="9" t="inlineStr">
        <is>
          <t>1er assistant opérateur</t>
        </is>
      </c>
      <c r="C32" s="21" t="n">
        <v>6</v>
      </c>
      <c r="D32" s="22" t="inlineStr">
        <is>
          <t>jour</t>
        </is>
      </c>
      <c r="E32" s="23" t="n">
        <v>210</v>
      </c>
      <c r="F32" s="24">
        <f>C32*E32</f>
        <v/>
      </c>
      <c r="G32" s="12" t="n"/>
      <c r="H32" s="9" t="n"/>
    </row>
    <row r="33">
      <c r="A33" s="12" t="n"/>
      <c r="B33" s="9" t="inlineStr">
        <is>
          <t>Chef électricien</t>
        </is>
      </c>
      <c r="C33" s="21" t="n">
        <v>6</v>
      </c>
      <c r="D33" s="22" t="inlineStr">
        <is>
          <t>jour</t>
        </is>
      </c>
      <c r="E33" s="23" t="n">
        <v>200</v>
      </c>
      <c r="F33" s="24">
        <f>C33*E33</f>
        <v/>
      </c>
      <c r="G33" s="12" t="n"/>
      <c r="H33" s="9" t="n"/>
    </row>
    <row r="34">
      <c r="A34" s="12" t="n"/>
      <c r="B34" s="9" t="inlineStr">
        <is>
          <t>Chef machiniste</t>
        </is>
      </c>
      <c r="C34" s="21" t="n">
        <v>6</v>
      </c>
      <c r="D34" s="22" t="inlineStr">
        <is>
          <t>jour</t>
        </is>
      </c>
      <c r="E34" s="23" t="n">
        <v>200</v>
      </c>
      <c r="F34" s="24">
        <f>C34*E34</f>
        <v/>
      </c>
      <c r="G34" s="12" t="n"/>
      <c r="H34" s="9" t="n"/>
    </row>
    <row r="35">
      <c r="A35" s="12" t="n"/>
      <c r="B35" s="9" t="inlineStr">
        <is>
          <t>Ingénieur du son</t>
        </is>
      </c>
      <c r="C35" s="21" t="n">
        <v>6</v>
      </c>
      <c r="D35" s="22" t="inlineStr">
        <is>
          <t>jour</t>
        </is>
      </c>
      <c r="E35" s="23" t="n">
        <v>220</v>
      </c>
      <c r="F35" s="24">
        <f>C35*E35</f>
        <v/>
      </c>
      <c r="G35" s="12" t="n"/>
      <c r="H35" s="9" t="n"/>
    </row>
    <row r="36">
      <c r="A36" s="12" t="n"/>
      <c r="B36" s="9" t="inlineStr">
        <is>
          <t>Chef décorateur</t>
        </is>
      </c>
      <c r="C36" s="21" t="n">
        <v>8</v>
      </c>
      <c r="D36" s="22" t="inlineStr">
        <is>
          <t>jour</t>
        </is>
      </c>
      <c r="E36" s="23" t="n">
        <v>210</v>
      </c>
      <c r="F36" s="24">
        <f>C36*E36</f>
        <v/>
      </c>
      <c r="G36" s="12" t="n"/>
      <c r="H36" s="9" t="n"/>
    </row>
    <row r="37">
      <c r="A37" s="12" t="n"/>
      <c r="B37" s="9" t="inlineStr">
        <is>
          <t>Chef costumier</t>
        </is>
      </c>
      <c r="C37" s="21" t="n">
        <v>7</v>
      </c>
      <c r="D37" s="22" t="inlineStr">
        <is>
          <t>jour</t>
        </is>
      </c>
      <c r="E37" s="23" t="n">
        <v>200</v>
      </c>
      <c r="F37" s="24">
        <f>C37*E37</f>
        <v/>
      </c>
      <c r="G37" s="12" t="n"/>
      <c r="H37" s="9" t="n"/>
    </row>
    <row r="38">
      <c r="A38" s="12" t="n"/>
      <c r="B38" s="9" t="inlineStr">
        <is>
          <t>Maquillage et coiffure</t>
        </is>
      </c>
      <c r="C38" s="21" t="n">
        <v>5</v>
      </c>
      <c r="D38" s="22" t="inlineStr">
        <is>
          <t>jour</t>
        </is>
      </c>
      <c r="E38" s="23" t="n">
        <v>190</v>
      </c>
      <c r="F38" s="24">
        <f>C38*E38</f>
        <v/>
      </c>
      <c r="G38" s="12" t="n"/>
      <c r="H38" s="9" t="n"/>
    </row>
    <row r="39">
      <c r="A39" s="12" t="n"/>
      <c r="B39" s="9" t="inlineStr">
        <is>
          <t>Régisseur général</t>
        </is>
      </c>
      <c r="C39" s="21" t="n">
        <v>8</v>
      </c>
      <c r="D39" s="22" t="inlineStr">
        <is>
          <t>jour</t>
        </is>
      </c>
      <c r="E39" s="23" t="n">
        <v>190</v>
      </c>
      <c r="F39" s="24">
        <f>C39*E39</f>
        <v/>
      </c>
      <c r="G39" s="12" t="n"/>
      <c r="H39" s="9" t="n"/>
    </row>
    <row r="40">
      <c r="A40" s="12" t="n"/>
      <c r="B40" s="9" t="n"/>
      <c r="C40" s="21" t="n"/>
      <c r="D40" s="22" t="n"/>
      <c r="E40" s="23" t="n"/>
      <c r="F40" s="24">
        <f>C40*E40</f>
        <v/>
      </c>
      <c r="G40" s="12" t="n"/>
      <c r="H40" s="9" t="n"/>
    </row>
    <row r="41">
      <c r="A41" s="12" t="n"/>
      <c r="B41" s="9" t="n"/>
      <c r="C41" s="21" t="n"/>
      <c r="D41" s="22" t="n"/>
      <c r="E41" s="23" t="n"/>
      <c r="F41" s="24">
        <f>C41*E41</f>
        <v/>
      </c>
      <c r="G41" s="12" t="n"/>
      <c r="H41" s="9" t="n"/>
    </row>
    <row r="42">
      <c r="A42" s="12" t="n"/>
      <c r="B42" s="9" t="n"/>
      <c r="C42" s="21" t="n"/>
      <c r="D42" s="22" t="n"/>
      <c r="E42" s="23" t="n"/>
      <c r="F42" s="24">
        <f>C42*E42</f>
        <v/>
      </c>
      <c r="G42" s="12" t="n"/>
      <c r="H42" s="9" t="n"/>
    </row>
    <row r="43">
      <c r="A43" s="16" t="n">
        <v>3</v>
      </c>
      <c r="B43" s="17" t="inlineStr">
        <is>
          <t>INTERPRÉTATION</t>
        </is>
      </c>
      <c r="C43" s="18" t="n"/>
      <c r="D43" s="18" t="n"/>
      <c r="E43" s="18" t="n"/>
      <c r="F43" s="19">
        <f>SUM(F44:F51)</f>
        <v/>
      </c>
      <c r="G43" s="20">
        <f>IF($F$125=0,0,$F$43/$F$125)</f>
        <v/>
      </c>
      <c r="H43" s="18" t="n"/>
    </row>
    <row r="44">
      <c r="A44" s="12" t="n"/>
      <c r="B44" s="9" t="inlineStr">
        <is>
          <t>Rôle principal (1)</t>
        </is>
      </c>
      <c r="C44" s="21" t="n">
        <v>5</v>
      </c>
      <c r="D44" s="22" t="inlineStr">
        <is>
          <t>cachet</t>
        </is>
      </c>
      <c r="E44" s="23" t="n">
        <v>400</v>
      </c>
      <c r="F44" s="24">
        <f>C44*E44</f>
        <v/>
      </c>
      <c r="G44" s="12" t="n"/>
      <c r="H44" s="9" t="n"/>
    </row>
    <row r="45">
      <c r="A45" s="12" t="n"/>
      <c r="B45" s="9" t="inlineStr">
        <is>
          <t>Rôle principal (2)</t>
        </is>
      </c>
      <c r="C45" s="21" t="n">
        <v>4</v>
      </c>
      <c r="D45" s="22" t="inlineStr">
        <is>
          <t>cachet</t>
        </is>
      </c>
      <c r="E45" s="23" t="n">
        <v>400</v>
      </c>
      <c r="F45" s="24">
        <f>C45*E45</f>
        <v/>
      </c>
      <c r="G45" s="12" t="n"/>
      <c r="H45" s="9" t="n"/>
    </row>
    <row r="46">
      <c r="A46" s="12" t="n"/>
      <c r="B46" s="9" t="inlineStr">
        <is>
          <t>Rôle secondaire</t>
        </is>
      </c>
      <c r="C46" s="21" t="n">
        <v>2</v>
      </c>
      <c r="D46" s="22" t="inlineStr">
        <is>
          <t>cachet</t>
        </is>
      </c>
      <c r="E46" s="23" t="n">
        <v>350</v>
      </c>
      <c r="F46" s="24">
        <f>C46*E46</f>
        <v/>
      </c>
      <c r="G46" s="12" t="n"/>
      <c r="H46" s="9" t="n"/>
    </row>
    <row r="47">
      <c r="A47" s="12" t="n"/>
      <c r="B47" s="9" t="inlineStr">
        <is>
          <t>Silhouettes</t>
        </is>
      </c>
      <c r="C47" s="21" t="n">
        <v>3</v>
      </c>
      <c r="D47" s="22" t="inlineStr">
        <is>
          <t>cachet</t>
        </is>
      </c>
      <c r="E47" s="23" t="n">
        <v>200</v>
      </c>
      <c r="F47" s="24">
        <f>C47*E47</f>
        <v/>
      </c>
      <c r="G47" s="12" t="n"/>
      <c r="H47" s="9" t="n"/>
    </row>
    <row r="48">
      <c r="A48" s="12" t="n"/>
      <c r="B48" s="9" t="inlineStr">
        <is>
          <t>Figuration</t>
        </is>
      </c>
      <c r="C48" s="21" t="n">
        <v>20</v>
      </c>
      <c r="D48" s="22" t="inlineStr">
        <is>
          <t>cachet</t>
        </is>
      </c>
      <c r="E48" s="23" t="n">
        <v>130</v>
      </c>
      <c r="F48" s="24">
        <f>C48*E48</f>
        <v/>
      </c>
      <c r="G48" s="12" t="n"/>
      <c r="H48" s="9" t="n"/>
    </row>
    <row r="49">
      <c r="A49" s="12" t="n"/>
      <c r="B49" s="9" t="n"/>
      <c r="C49" s="21" t="n"/>
      <c r="D49" s="22" t="n"/>
      <c r="E49" s="23" t="n"/>
      <c r="F49" s="24">
        <f>C49*E49</f>
        <v/>
      </c>
      <c r="G49" s="12" t="n"/>
      <c r="H49" s="9" t="n"/>
    </row>
    <row r="50">
      <c r="A50" s="12" t="n"/>
      <c r="B50" s="9" t="n"/>
      <c r="C50" s="21" t="n"/>
      <c r="D50" s="22" t="n"/>
      <c r="E50" s="23" t="n"/>
      <c r="F50" s="24">
        <f>C50*E50</f>
        <v/>
      </c>
      <c r="G50" s="12" t="n"/>
      <c r="H50" s="9" t="n"/>
    </row>
    <row r="51">
      <c r="A51" s="12" t="n"/>
      <c r="B51" s="9" t="n"/>
      <c r="C51" s="21" t="n"/>
      <c r="D51" s="22" t="n"/>
      <c r="E51" s="23" t="n"/>
      <c r="F51" s="24">
        <f>C51*E51</f>
        <v/>
      </c>
      <c r="G51" s="12" t="n"/>
      <c r="H51" s="9" t="n"/>
    </row>
    <row r="52">
      <c r="A52" s="16" t="n">
        <v>4</v>
      </c>
      <c r="B52" s="17" t="inlineStr">
        <is>
          <t>CHARGES SOCIALES</t>
        </is>
      </c>
      <c r="C52" s="18" t="n"/>
      <c r="D52" s="18" t="n"/>
      <c r="E52" s="18" t="n"/>
      <c r="F52" s="19">
        <f>SUM(F53:F57)</f>
        <v/>
      </c>
      <c r="G52" s="20">
        <f>IF($F$125=0,0,$F$52/$F$125)</f>
        <v/>
      </c>
      <c r="H52" s="18" t="n"/>
    </row>
    <row r="53">
      <c r="A53" s="12" t="n"/>
      <c r="B53" s="12" t="inlineStr">
        <is>
          <t>Charges patronales – personnel technique</t>
        </is>
      </c>
      <c r="C53" s="12" t="n"/>
      <c r="D53" s="12" t="n"/>
      <c r="E53" s="12" t="n"/>
      <c r="F53" s="24">
        <f>$F$26*$F$8</f>
        <v/>
      </c>
      <c r="G53" s="12" t="n"/>
      <c r="H53" s="14" t="inlineStr">
        <is>
          <t>Série 2 × taux du paramètre</t>
        </is>
      </c>
    </row>
    <row r="54">
      <c r="A54" s="12" t="n"/>
      <c r="B54" s="12" t="inlineStr">
        <is>
          <t>Charges patronales – interprétation</t>
        </is>
      </c>
      <c r="C54" s="12" t="n"/>
      <c r="D54" s="12" t="n"/>
      <c r="E54" s="12" t="n"/>
      <c r="F54" s="24">
        <f>$F$43*$F$9</f>
        <v/>
      </c>
      <c r="G54" s="12" t="n"/>
      <c r="H54" s="14" t="inlineStr">
        <is>
          <t>Série 3 × taux du paramètre</t>
        </is>
      </c>
    </row>
    <row r="55">
      <c r="A55" s="12" t="n"/>
      <c r="B55" s="9" t="n"/>
      <c r="C55" s="21" t="n"/>
      <c r="D55" s="22" t="n"/>
      <c r="E55" s="23" t="n"/>
      <c r="F55" s="24">
        <f>C55*E55</f>
        <v/>
      </c>
      <c r="G55" s="12" t="n"/>
      <c r="H55" s="9" t="n"/>
    </row>
    <row r="56">
      <c r="A56" s="12" t="n"/>
      <c r="B56" s="9" t="n"/>
      <c r="C56" s="21" t="n"/>
      <c r="D56" s="22" t="n"/>
      <c r="E56" s="23" t="n"/>
      <c r="F56" s="24">
        <f>C56*E56</f>
        <v/>
      </c>
      <c r="G56" s="12" t="n"/>
      <c r="H56" s="9" t="n"/>
    </row>
    <row r="57">
      <c r="A57" s="12" t="n"/>
      <c r="B57" s="9" t="n"/>
      <c r="C57" s="21" t="n"/>
      <c r="D57" s="22" t="n"/>
      <c r="E57" s="23" t="n"/>
      <c r="F57" s="24">
        <f>C57*E57</f>
        <v/>
      </c>
      <c r="G57" s="12" t="n"/>
      <c r="H57" s="9" t="n"/>
    </row>
    <row r="58">
      <c r="A58" s="16" t="n">
        <v>5</v>
      </c>
      <c r="B58" s="17" t="inlineStr">
        <is>
          <t>DÉCORS ET COSTUMES</t>
        </is>
      </c>
      <c r="C58" s="18" t="n"/>
      <c r="D58" s="18" t="n"/>
      <c r="E58" s="18" t="n"/>
      <c r="F58" s="19">
        <f>SUM(F59:F80)</f>
        <v/>
      </c>
      <c r="G58" s="20">
        <f>IF($F$125=0,0,$F$58/$F$125)</f>
        <v/>
      </c>
      <c r="H58" s="18" t="n"/>
    </row>
    <row r="59">
      <c r="A59" s="12" t="n"/>
      <c r="B59" s="7" t="inlineStr">
        <is>
          <t>Lieux</t>
        </is>
      </c>
      <c r="C59" s="12" t="n"/>
      <c r="D59" s="12" t="n"/>
      <c r="E59" s="12" t="n"/>
      <c r="F59" s="12" t="n"/>
      <c r="G59" s="12" t="n"/>
      <c r="H59" s="12" t="n"/>
    </row>
    <row r="60">
      <c r="A60" s="12" t="n"/>
      <c r="B60" s="9" t="inlineStr">
        <is>
          <t>Location de décors naturels</t>
        </is>
      </c>
      <c r="C60" s="21" t="n">
        <v>4</v>
      </c>
      <c r="D60" s="22" t="inlineStr">
        <is>
          <t>jour</t>
        </is>
      </c>
      <c r="E60" s="23" t="n">
        <v>600</v>
      </c>
      <c r="F60" s="24">
        <f>C60*E60</f>
        <v/>
      </c>
      <c r="G60" s="12" t="n"/>
      <c r="H60" s="9" t="n"/>
    </row>
    <row r="61">
      <c r="A61" s="12" t="n"/>
      <c r="B61" s="9" t="inlineStr">
        <is>
          <t>Construction et aménagement</t>
        </is>
      </c>
      <c r="C61" s="21" t="n">
        <v>1</v>
      </c>
      <c r="D61" s="22" t="inlineStr">
        <is>
          <t>forfait</t>
        </is>
      </c>
      <c r="E61" s="23" t="n">
        <v>1800</v>
      </c>
      <c r="F61" s="24">
        <f>C61*E61</f>
        <v/>
      </c>
      <c r="G61" s="12" t="n"/>
      <c r="H61" s="9" t="n"/>
    </row>
    <row r="62">
      <c r="A62" s="12" t="n"/>
      <c r="B62" s="9" t="n"/>
      <c r="C62" s="21" t="n"/>
      <c r="D62" s="22" t="n"/>
      <c r="E62" s="23" t="n"/>
      <c r="F62" s="24">
        <f>C62*E62</f>
        <v/>
      </c>
      <c r="G62" s="12" t="n"/>
      <c r="H62" s="9" t="n"/>
    </row>
    <row r="63">
      <c r="A63" s="12" t="n"/>
      <c r="B63" s="9" t="n"/>
      <c r="C63" s="21" t="n"/>
      <c r="D63" s="22" t="n"/>
      <c r="E63" s="23" t="n"/>
      <c r="F63" s="24">
        <f>C63*E63</f>
        <v/>
      </c>
      <c r="G63" s="12" t="n"/>
      <c r="H63" s="9" t="n"/>
    </row>
    <row r="64">
      <c r="A64" s="12" t="n"/>
      <c r="B64" s="9" t="n"/>
      <c r="C64" s="21" t="n"/>
      <c r="D64" s="22" t="n"/>
      <c r="E64" s="23" t="n"/>
      <c r="F64" s="24">
        <f>C64*E64</f>
        <v/>
      </c>
      <c r="G64" s="12" t="n"/>
      <c r="H64" s="9" t="n"/>
    </row>
    <row r="65">
      <c r="A65" s="12" t="n"/>
      <c r="B65" s="7" t="inlineStr">
        <is>
          <t>Accessoires</t>
        </is>
      </c>
      <c r="C65" s="12" t="n"/>
      <c r="D65" s="12" t="n"/>
      <c r="E65" s="12" t="n"/>
      <c r="F65" s="12" t="n"/>
      <c r="G65" s="12" t="n"/>
      <c r="H65" s="12" t="n"/>
    </row>
    <row r="66">
      <c r="A66" s="12" t="n"/>
      <c r="B66" s="9" t="inlineStr">
        <is>
          <t>Location et achat d'accessoires</t>
        </is>
      </c>
      <c r="C66" s="21" t="n">
        <v>1</v>
      </c>
      <c r="D66" s="22" t="inlineStr">
        <is>
          <t>forfait</t>
        </is>
      </c>
      <c r="E66" s="23" t="n">
        <v>900</v>
      </c>
      <c r="F66" s="24">
        <f>C66*E66</f>
        <v/>
      </c>
      <c r="G66" s="12" t="n"/>
      <c r="H66" s="9" t="n"/>
    </row>
    <row r="67">
      <c r="A67" s="12" t="n"/>
      <c r="B67" s="9" t="n"/>
      <c r="C67" s="21" t="n"/>
      <c r="D67" s="22" t="n"/>
      <c r="E67" s="23" t="n"/>
      <c r="F67" s="24">
        <f>C67*E67</f>
        <v/>
      </c>
      <c r="G67" s="12" t="n"/>
      <c r="H67" s="9" t="n"/>
    </row>
    <row r="68">
      <c r="A68" s="12" t="n"/>
      <c r="B68" s="9" t="n"/>
      <c r="C68" s="21" t="n"/>
      <c r="D68" s="22" t="n"/>
      <c r="E68" s="23" t="n"/>
      <c r="F68" s="24">
        <f>C68*E68</f>
        <v/>
      </c>
      <c r="G68" s="12" t="n"/>
      <c r="H68" s="9" t="n"/>
    </row>
    <row r="69">
      <c r="A69" s="12" t="n"/>
      <c r="B69" s="9" t="n"/>
      <c r="C69" s="21" t="n"/>
      <c r="D69" s="22" t="n"/>
      <c r="E69" s="23" t="n"/>
      <c r="F69" s="24">
        <f>C69*E69</f>
        <v/>
      </c>
      <c r="G69" s="12" t="n"/>
      <c r="H69" s="9" t="n"/>
    </row>
    <row r="70">
      <c r="A70" s="12" t="n"/>
      <c r="B70" s="7" t="inlineStr">
        <is>
          <t>Véhicules de jeu</t>
        </is>
      </c>
      <c r="C70" s="12" t="n"/>
      <c r="D70" s="12" t="n"/>
      <c r="E70" s="12" t="n"/>
      <c r="F70" s="12" t="n"/>
      <c r="G70" s="12" t="n"/>
      <c r="H70" s="12" t="n"/>
    </row>
    <row r="71">
      <c r="A71" s="12" t="n"/>
      <c r="B71" s="9" t="inlineStr">
        <is>
          <t>Véhicules apparaissant à l'image</t>
        </is>
      </c>
      <c r="C71" s="21" t="n">
        <v>2</v>
      </c>
      <c r="D71" s="22" t="inlineStr">
        <is>
          <t>jour</t>
        </is>
      </c>
      <c r="E71" s="23" t="n">
        <v>150</v>
      </c>
      <c r="F71" s="24">
        <f>C71*E71</f>
        <v/>
      </c>
      <c r="G71" s="12" t="n"/>
      <c r="H71" s="9" t="n"/>
    </row>
    <row r="72">
      <c r="A72" s="12" t="n"/>
      <c r="B72" s="9" t="n"/>
      <c r="C72" s="21" t="n"/>
      <c r="D72" s="22" t="n"/>
      <c r="E72" s="23" t="n"/>
      <c r="F72" s="24">
        <f>C72*E72</f>
        <v/>
      </c>
      <c r="G72" s="12" t="n"/>
      <c r="H72" s="9" t="n"/>
    </row>
    <row r="73">
      <c r="A73" s="12" t="n"/>
      <c r="B73" s="9" t="n"/>
      <c r="C73" s="21" t="n"/>
      <c r="D73" s="22" t="n"/>
      <c r="E73" s="23" t="n"/>
      <c r="F73" s="24">
        <f>C73*E73</f>
        <v/>
      </c>
      <c r="G73" s="12" t="n"/>
      <c r="H73" s="9" t="n"/>
    </row>
    <row r="74">
      <c r="A74" s="12" t="n"/>
      <c r="B74" s="9" t="n"/>
      <c r="C74" s="21" t="n"/>
      <c r="D74" s="22" t="n"/>
      <c r="E74" s="23" t="n"/>
      <c r="F74" s="24">
        <f>C74*E74</f>
        <v/>
      </c>
      <c r="G74" s="12" t="n"/>
      <c r="H74" s="9" t="n"/>
    </row>
    <row r="75">
      <c r="A75" s="12" t="n"/>
      <c r="B75" s="7" t="inlineStr">
        <is>
          <t>Costumes</t>
        </is>
      </c>
      <c r="C75" s="12" t="n"/>
      <c r="D75" s="12" t="n"/>
      <c r="E75" s="12" t="n"/>
      <c r="F75" s="12" t="n"/>
      <c r="G75" s="12" t="n"/>
      <c r="H75" s="12" t="n"/>
    </row>
    <row r="76">
      <c r="A76" s="12" t="n"/>
      <c r="B76" s="9" t="inlineStr">
        <is>
          <t>Location et achat de costumes</t>
        </is>
      </c>
      <c r="C76" s="21" t="n">
        <v>1</v>
      </c>
      <c r="D76" s="22" t="inlineStr">
        <is>
          <t>forfait</t>
        </is>
      </c>
      <c r="E76" s="23" t="n">
        <v>1200</v>
      </c>
      <c r="F76" s="24">
        <f>C76*E76</f>
        <v/>
      </c>
      <c r="G76" s="12" t="n"/>
      <c r="H76" s="9" t="n"/>
    </row>
    <row r="77">
      <c r="A77" s="12" t="n"/>
      <c r="B77" s="9" t="inlineStr">
        <is>
          <t>Maquillage et coiffure (fournitures)</t>
        </is>
      </c>
      <c r="C77" s="21" t="n">
        <v>1</v>
      </c>
      <c r="D77" s="22" t="inlineStr">
        <is>
          <t>forfait</t>
        </is>
      </c>
      <c r="E77" s="23" t="n">
        <v>300</v>
      </c>
      <c r="F77" s="24">
        <f>C77*E77</f>
        <v/>
      </c>
      <c r="G77" s="12" t="n"/>
      <c r="H77" s="9" t="n"/>
    </row>
    <row r="78">
      <c r="A78" s="12" t="n"/>
      <c r="B78" s="9" t="n"/>
      <c r="C78" s="21" t="n"/>
      <c r="D78" s="22" t="n"/>
      <c r="E78" s="23" t="n"/>
      <c r="F78" s="24">
        <f>C78*E78</f>
        <v/>
      </c>
      <c r="G78" s="12" t="n"/>
      <c r="H78" s="9" t="n"/>
    </row>
    <row r="79">
      <c r="A79" s="12" t="n"/>
      <c r="B79" s="9" t="n"/>
      <c r="C79" s="21" t="n"/>
      <c r="D79" s="22" t="n"/>
      <c r="E79" s="23" t="n"/>
      <c r="F79" s="24">
        <f>C79*E79</f>
        <v/>
      </c>
      <c r="G79" s="12" t="n"/>
      <c r="H79" s="9" t="n"/>
    </row>
    <row r="80">
      <c r="A80" s="12" t="n"/>
      <c r="B80" s="9" t="n"/>
      <c r="C80" s="21" t="n"/>
      <c r="D80" s="22" t="n"/>
      <c r="E80" s="23" t="n"/>
      <c r="F80" s="24">
        <f>C80*E80</f>
        <v/>
      </c>
      <c r="G80" s="12" t="n"/>
      <c r="H80" s="9" t="n"/>
    </row>
    <row r="81">
      <c r="A81" s="16" t="n">
        <v>6</v>
      </c>
      <c r="B81" s="17" t="inlineStr">
        <is>
          <t>TRANSPORTS, DÉFRAIEMENTS, RÉGIE</t>
        </is>
      </c>
      <c r="C81" s="18" t="n"/>
      <c r="D81" s="18" t="n"/>
      <c r="E81" s="18" t="n"/>
      <c r="F81" s="19">
        <f>SUM(F82:F90)</f>
        <v/>
      </c>
      <c r="G81" s="20">
        <f>IF($F$125=0,0,$F$81/$F$125)</f>
        <v/>
      </c>
      <c r="H81" s="18" t="n"/>
    </row>
    <row r="82">
      <c r="A82" s="12" t="n"/>
      <c r="B82" s="9" t="inlineStr">
        <is>
          <t>Véhicules de production</t>
        </is>
      </c>
      <c r="C82" s="21" t="n">
        <v>12</v>
      </c>
      <c r="D82" s="22" t="inlineStr">
        <is>
          <t>jour</t>
        </is>
      </c>
      <c r="E82" s="23" t="n">
        <v>90</v>
      </c>
      <c r="F82" s="24">
        <f>C82*E82</f>
        <v/>
      </c>
      <c r="G82" s="12" t="n"/>
      <c r="H82" s="9" t="n"/>
    </row>
    <row r="83">
      <c r="A83" s="12" t="n"/>
      <c r="B83" s="9" t="inlineStr">
        <is>
          <t>Carburant et péages</t>
        </is>
      </c>
      <c r="C83" s="21" t="n">
        <v>1</v>
      </c>
      <c r="D83" s="22" t="inlineStr">
        <is>
          <t>forfait</t>
        </is>
      </c>
      <c r="E83" s="23" t="n">
        <v>600</v>
      </c>
      <c r="F83" s="24">
        <f>C83*E83</f>
        <v/>
      </c>
      <c r="G83" s="12" t="n"/>
      <c r="H83" s="9" t="n"/>
    </row>
    <row r="84">
      <c r="A84" s="12" t="n"/>
      <c r="B84" s="9" t="inlineStr">
        <is>
          <t>Hébergement</t>
        </is>
      </c>
      <c r="C84" s="21" t="n">
        <v>8</v>
      </c>
      <c r="D84" s="22" t="inlineStr">
        <is>
          <t>nuit</t>
        </is>
      </c>
      <c r="E84" s="23" t="n">
        <v>80</v>
      </c>
      <c r="F84" s="24">
        <f>C84*E84</f>
        <v/>
      </c>
      <c r="G84" s="12" t="n"/>
      <c r="H84" s="9" t="n"/>
    </row>
    <row r="85">
      <c r="A85" s="12" t="n"/>
      <c r="B85" s="9" t="inlineStr">
        <is>
          <t>Repas et cantine</t>
        </is>
      </c>
      <c r="C85" s="21" t="n">
        <v>5</v>
      </c>
      <c r="D85" s="22" t="inlineStr">
        <is>
          <t>jour</t>
        </is>
      </c>
      <c r="E85" s="23" t="n">
        <v>700</v>
      </c>
      <c r="F85" s="24">
        <f>C85*E85</f>
        <v/>
      </c>
      <c r="G85" s="12" t="n"/>
      <c r="H85" s="9" t="n"/>
    </row>
    <row r="86">
      <c r="A86" s="12" t="n"/>
      <c r="B86" s="9" t="inlineStr">
        <is>
          <t>Défraiements</t>
        </is>
      </c>
      <c r="C86" s="21" t="n">
        <v>1</v>
      </c>
      <c r="D86" s="22" t="inlineStr">
        <is>
          <t>forfait</t>
        </is>
      </c>
      <c r="E86" s="23" t="n">
        <v>400</v>
      </c>
      <c r="F86" s="24">
        <f>C86*E86</f>
        <v/>
      </c>
      <c r="G86" s="12" t="n"/>
      <c r="H86" s="9" t="n"/>
    </row>
    <row r="87">
      <c r="A87" s="12" t="n"/>
      <c r="B87" s="9" t="inlineStr">
        <is>
          <t>Frais de régie (autorisations, consommables)</t>
        </is>
      </c>
      <c r="C87" s="21" t="n">
        <v>1</v>
      </c>
      <c r="D87" s="22" t="inlineStr">
        <is>
          <t>forfait</t>
        </is>
      </c>
      <c r="E87" s="23" t="n">
        <v>500</v>
      </c>
      <c r="F87" s="24">
        <f>C87*E87</f>
        <v/>
      </c>
      <c r="G87" s="12" t="n"/>
      <c r="H87" s="9" t="n"/>
    </row>
    <row r="88">
      <c r="A88" s="12" t="n"/>
      <c r="B88" s="9" t="n"/>
      <c r="C88" s="21" t="n"/>
      <c r="D88" s="22" t="n"/>
      <c r="E88" s="23" t="n"/>
      <c r="F88" s="24">
        <f>C88*E88</f>
        <v/>
      </c>
      <c r="G88" s="12" t="n"/>
      <c r="H88" s="9" t="n"/>
    </row>
    <row r="89">
      <c r="A89" s="12" t="n"/>
      <c r="B89" s="9" t="n"/>
      <c r="C89" s="21" t="n"/>
      <c r="D89" s="22" t="n"/>
      <c r="E89" s="23" t="n"/>
      <c r="F89" s="24">
        <f>C89*E89</f>
        <v/>
      </c>
      <c r="G89" s="12" t="n"/>
      <c r="H89" s="9" t="n"/>
    </row>
    <row r="90">
      <c r="A90" s="12" t="n"/>
      <c r="B90" s="9" t="n"/>
      <c r="C90" s="21" t="n"/>
      <c r="D90" s="22" t="n"/>
      <c r="E90" s="23" t="n"/>
      <c r="F90" s="24">
        <f>C90*E90</f>
        <v/>
      </c>
      <c r="G90" s="12" t="n"/>
      <c r="H90" s="9" t="n"/>
    </row>
    <row r="91">
      <c r="A91" s="16" t="n">
        <v>7</v>
      </c>
      <c r="B91" s="17" t="inlineStr">
        <is>
          <t>MOYENS TECHNIQUES</t>
        </is>
      </c>
      <c r="C91" s="18" t="n"/>
      <c r="D91" s="18" t="n"/>
      <c r="E91" s="18" t="n"/>
      <c r="F91" s="19">
        <f>SUM(F92:F99)</f>
        <v/>
      </c>
      <c r="G91" s="20">
        <f>IF($F$125=0,0,$F$91/$F$125)</f>
        <v/>
      </c>
      <c r="H91" s="18" t="n"/>
    </row>
    <row r="92">
      <c r="A92" s="12" t="n"/>
      <c r="B92" s="9" t="inlineStr">
        <is>
          <t>Caméra et optiques</t>
        </is>
      </c>
      <c r="C92" s="21" t="n">
        <v>5</v>
      </c>
      <c r="D92" s="22" t="inlineStr">
        <is>
          <t>jour</t>
        </is>
      </c>
      <c r="E92" s="23" t="n">
        <v>650</v>
      </c>
      <c r="F92" s="24">
        <f>C92*E92</f>
        <v/>
      </c>
      <c r="G92" s="12" t="n"/>
      <c r="H92" s="9" t="n"/>
    </row>
    <row r="93">
      <c r="A93" s="12" t="n"/>
      <c r="B93" s="9" t="inlineStr">
        <is>
          <t>Lumière</t>
        </is>
      </c>
      <c r="C93" s="21" t="n">
        <v>5</v>
      </c>
      <c r="D93" s="22" t="inlineStr">
        <is>
          <t>jour</t>
        </is>
      </c>
      <c r="E93" s="23" t="n">
        <v>500</v>
      </c>
      <c r="F93" s="24">
        <f>C93*E93</f>
        <v/>
      </c>
      <c r="G93" s="12" t="n"/>
      <c r="H93" s="9" t="n"/>
    </row>
    <row r="94">
      <c r="A94" s="12" t="n"/>
      <c r="B94" s="9" t="inlineStr">
        <is>
          <t>Machinerie</t>
        </is>
      </c>
      <c r="C94" s="21" t="n">
        <v>5</v>
      </c>
      <c r="D94" s="22" t="inlineStr">
        <is>
          <t>jour</t>
        </is>
      </c>
      <c r="E94" s="23" t="n">
        <v>250</v>
      </c>
      <c r="F94" s="24">
        <f>C94*E94</f>
        <v/>
      </c>
      <c r="G94" s="12" t="n"/>
      <c r="H94" s="9" t="n"/>
    </row>
    <row r="95">
      <c r="A95" s="12" t="n"/>
      <c r="B95" s="9" t="inlineStr">
        <is>
          <t>Son</t>
        </is>
      </c>
      <c r="C95" s="21" t="n">
        <v>5</v>
      </c>
      <c r="D95" s="22" t="inlineStr">
        <is>
          <t>jour</t>
        </is>
      </c>
      <c r="E95" s="23" t="n">
        <v>150</v>
      </c>
      <c r="F95" s="24">
        <f>C95*E95</f>
        <v/>
      </c>
      <c r="G95" s="12" t="n"/>
      <c r="H95" s="9" t="n"/>
    </row>
    <row r="96">
      <c r="A96" s="12" t="n"/>
      <c r="B96" s="9" t="inlineStr">
        <is>
          <t>Supports et consommables</t>
        </is>
      </c>
      <c r="C96" s="21" t="n">
        <v>1</v>
      </c>
      <c r="D96" s="22" t="inlineStr">
        <is>
          <t>forfait</t>
        </is>
      </c>
      <c r="E96" s="23" t="n">
        <v>300</v>
      </c>
      <c r="F96" s="24">
        <f>C96*E96</f>
        <v/>
      </c>
      <c r="G96" s="12" t="n"/>
      <c r="H96" s="9" t="n"/>
    </row>
    <row r="97">
      <c r="A97" s="12" t="n"/>
      <c r="B97" s="9" t="n"/>
      <c r="C97" s="21" t="n"/>
      <c r="D97" s="22" t="n"/>
      <c r="E97" s="23" t="n"/>
      <c r="F97" s="24">
        <f>C97*E97</f>
        <v/>
      </c>
      <c r="G97" s="12" t="n"/>
      <c r="H97" s="9" t="n"/>
    </row>
    <row r="98">
      <c r="A98" s="12" t="n"/>
      <c r="B98" s="9" t="n"/>
      <c r="C98" s="21" t="n"/>
      <c r="D98" s="22" t="n"/>
      <c r="E98" s="23" t="n"/>
      <c r="F98" s="24">
        <f>C98*E98</f>
        <v/>
      </c>
      <c r="G98" s="12" t="n"/>
      <c r="H98" s="9" t="n"/>
    </row>
    <row r="99">
      <c r="A99" s="12" t="n"/>
      <c r="B99" s="9" t="n"/>
      <c r="C99" s="21" t="n"/>
      <c r="D99" s="22" t="n"/>
      <c r="E99" s="23" t="n"/>
      <c r="F99" s="24">
        <f>C99*E99</f>
        <v/>
      </c>
      <c r="G99" s="12" t="n"/>
      <c r="H99" s="9" t="n"/>
    </row>
    <row r="100">
      <c r="A100" s="16" t="n">
        <v>8</v>
      </c>
      <c r="B100" s="17" t="inlineStr">
        <is>
          <t>PELLICULES, LABORATOIRE, POST-PRODUCTION</t>
        </is>
      </c>
      <c r="C100" s="18" t="n"/>
      <c r="D100" s="18" t="n"/>
      <c r="E100" s="18" t="n"/>
      <c r="F100" s="19">
        <f>SUM(F101:F107)</f>
        <v/>
      </c>
      <c r="G100" s="20">
        <f>IF($F$125=0,0,$F$100/$F$125)</f>
        <v/>
      </c>
      <c r="H100" s="18" t="n"/>
    </row>
    <row r="101">
      <c r="A101" s="12" t="n"/>
      <c r="B101" s="9" t="inlineStr">
        <is>
          <t>Montage</t>
        </is>
      </c>
      <c r="C101" s="21" t="n">
        <v>15</v>
      </c>
      <c r="D101" s="22" t="inlineStr">
        <is>
          <t>jour</t>
        </is>
      </c>
      <c r="E101" s="23" t="n">
        <v>250</v>
      </c>
      <c r="F101" s="24">
        <f>C101*E101</f>
        <v/>
      </c>
      <c r="G101" s="12" t="n"/>
      <c r="H101" s="9" t="n"/>
    </row>
    <row r="102">
      <c r="A102" s="12" t="n"/>
      <c r="B102" s="9" t="inlineStr">
        <is>
          <t>Étalonnage</t>
        </is>
      </c>
      <c r="C102" s="21" t="n">
        <v>3</v>
      </c>
      <c r="D102" s="22" t="inlineStr">
        <is>
          <t>jour</t>
        </is>
      </c>
      <c r="E102" s="23" t="n">
        <v>500</v>
      </c>
      <c r="F102" s="24">
        <f>C102*E102</f>
        <v/>
      </c>
      <c r="G102" s="12" t="n"/>
      <c r="H102" s="9" t="n"/>
    </row>
    <row r="103">
      <c r="A103" s="12" t="n"/>
      <c r="B103" s="9" t="inlineStr">
        <is>
          <t>Mixage</t>
        </is>
      </c>
      <c r="C103" s="21" t="n">
        <v>3</v>
      </c>
      <c r="D103" s="22" t="inlineStr">
        <is>
          <t>jour</t>
        </is>
      </c>
      <c r="E103" s="23" t="n">
        <v>450</v>
      </c>
      <c r="F103" s="24">
        <f>C103*E103</f>
        <v/>
      </c>
      <c r="G103" s="12" t="n"/>
      <c r="H103" s="9" t="n"/>
    </row>
    <row r="104">
      <c r="A104" s="12" t="n"/>
      <c r="B104" s="9" t="inlineStr">
        <is>
          <t>Masterisation et livrables</t>
        </is>
      </c>
      <c r="C104" s="21" t="n">
        <v>1</v>
      </c>
      <c r="D104" s="22" t="inlineStr">
        <is>
          <t>forfait</t>
        </is>
      </c>
      <c r="E104" s="23" t="n">
        <v>900</v>
      </c>
      <c r="F104" s="24">
        <f>C104*E104</f>
        <v/>
      </c>
      <c r="G104" s="12" t="n"/>
      <c r="H104" s="9" t="n"/>
    </row>
    <row r="105">
      <c r="A105" s="12" t="n"/>
      <c r="B105" s="9" t="n"/>
      <c r="C105" s="21" t="n"/>
      <c r="D105" s="22" t="n"/>
      <c r="E105" s="23" t="n"/>
      <c r="F105" s="24">
        <f>C105*E105</f>
        <v/>
      </c>
      <c r="G105" s="12" t="n"/>
      <c r="H105" s="9" t="n"/>
    </row>
    <row r="106">
      <c r="A106" s="12" t="n"/>
      <c r="B106" s="9" t="n"/>
      <c r="C106" s="21" t="n"/>
      <c r="D106" s="22" t="n"/>
      <c r="E106" s="23" t="n"/>
      <c r="F106" s="24">
        <f>C106*E106</f>
        <v/>
      </c>
      <c r="G106" s="12" t="n"/>
      <c r="H106" s="9" t="n"/>
    </row>
    <row r="107">
      <c r="A107" s="12" t="n"/>
      <c r="B107" s="9" t="n"/>
      <c r="C107" s="21" t="n"/>
      <c r="D107" s="22" t="n"/>
      <c r="E107" s="23" t="n"/>
      <c r="F107" s="24">
        <f>C107*E107</f>
        <v/>
      </c>
      <c r="G107" s="12" t="n"/>
      <c r="H107" s="9" t="n"/>
    </row>
    <row r="108">
      <c r="A108" s="16" t="n">
        <v>9</v>
      </c>
      <c r="B108" s="17" t="inlineStr">
        <is>
          <t>ASSURANCES ET FRAIS DIVERS</t>
        </is>
      </c>
      <c r="C108" s="18" t="n"/>
      <c r="D108" s="18" t="n"/>
      <c r="E108" s="18" t="n"/>
      <c r="F108" s="19">
        <f>SUM(F109:F114)</f>
        <v/>
      </c>
      <c r="G108" s="20">
        <f>IF($F$125=0,0,$F$108/$F$125)</f>
        <v/>
      </c>
      <c r="H108" s="18" t="n"/>
    </row>
    <row r="109">
      <c r="A109" s="12" t="n"/>
      <c r="B109" s="9" t="inlineStr">
        <is>
          <t>Assurance production</t>
        </is>
      </c>
      <c r="C109" s="21" t="n">
        <v>1</v>
      </c>
      <c r="D109" s="22" t="inlineStr">
        <is>
          <t>forfait</t>
        </is>
      </c>
      <c r="E109" s="23" t="n">
        <v>1500</v>
      </c>
      <c r="F109" s="24">
        <f>C109*E109</f>
        <v/>
      </c>
      <c r="G109" s="12" t="n"/>
      <c r="H109" s="9" t="n"/>
    </row>
    <row r="110">
      <c r="A110" s="12" t="n"/>
      <c r="B110" s="9" t="inlineStr">
        <is>
          <t>Frais juridiques et comptables</t>
        </is>
      </c>
      <c r="C110" s="21" t="n">
        <v>1</v>
      </c>
      <c r="D110" s="22" t="inlineStr">
        <is>
          <t>forfait</t>
        </is>
      </c>
      <c r="E110" s="23" t="n">
        <v>800</v>
      </c>
      <c r="F110" s="24">
        <f>C110*E110</f>
        <v/>
      </c>
      <c r="G110" s="12" t="n"/>
      <c r="H110" s="9" t="n"/>
    </row>
    <row r="111">
      <c r="A111" s="12" t="n"/>
      <c r="B111" s="9" t="inlineStr">
        <is>
          <t>Divers</t>
        </is>
      </c>
      <c r="C111" s="21" t="n">
        <v>1</v>
      </c>
      <c r="D111" s="22" t="inlineStr">
        <is>
          <t>forfait</t>
        </is>
      </c>
      <c r="E111" s="23" t="n">
        <v>500</v>
      </c>
      <c r="F111" s="24">
        <f>C111*E111</f>
        <v/>
      </c>
      <c r="G111" s="12" t="n"/>
      <c r="H111" s="9" t="n"/>
    </row>
    <row r="112">
      <c r="A112" s="12" t="n"/>
      <c r="B112" s="9" t="n"/>
      <c r="C112" s="21" t="n"/>
      <c r="D112" s="22" t="n"/>
      <c r="E112" s="23" t="n"/>
      <c r="F112" s="24">
        <f>C112*E112</f>
        <v/>
      </c>
      <c r="G112" s="12" t="n"/>
      <c r="H112" s="9" t="n"/>
    </row>
    <row r="113">
      <c r="A113" s="12" t="n"/>
      <c r="B113" s="9" t="n"/>
      <c r="C113" s="21" t="n"/>
      <c r="D113" s="22" t="n"/>
      <c r="E113" s="23" t="n"/>
      <c r="F113" s="24">
        <f>C113*E113</f>
        <v/>
      </c>
      <c r="G113" s="12" t="n"/>
      <c r="H113" s="9" t="n"/>
    </row>
    <row r="114">
      <c r="A114" s="12" t="n"/>
      <c r="B114" s="9" t="n"/>
      <c r="C114" s="21" t="n"/>
      <c r="D114" s="22" t="n"/>
      <c r="E114" s="23" t="n"/>
      <c r="F114" s="24">
        <f>C114*E114</f>
        <v/>
      </c>
      <c r="G114" s="12" t="n"/>
      <c r="H114" s="9" t="n"/>
    </row>
    <row r="116">
      <c r="A116" s="25" t="inlineStr">
        <is>
          <t>TOTAL SÉRIES 1 À 9</t>
        </is>
      </c>
      <c r="F116" s="26">
        <f>SUM($F$19,$F$26,$F$43,$F$52,$F$58,$F$81,$F$91,$F$100,$F$108)</f>
        <v/>
      </c>
      <c r="G116" s="27">
        <f>IF($F$125=0,0,$F$116/$F$125)</f>
        <v/>
      </c>
      <c r="H116" s="28" t="n"/>
    </row>
    <row r="117">
      <c r="A117" s="29" t="inlineStr">
        <is>
          <t>Frais généraux</t>
        </is>
      </c>
      <c r="F117" s="24">
        <f>$F$116*$F$10</f>
        <v/>
      </c>
      <c r="G117" s="30">
        <f>IF($F$125=0,0,$F$117/$F$125)</f>
        <v/>
      </c>
      <c r="H117" s="14" t="inlineStr">
        <is>
          <t>Base : total des séries 1 à 9 (usage : 6 à 8 %)</t>
        </is>
      </c>
    </row>
    <row r="118">
      <c r="A118" s="29" t="inlineStr">
        <is>
          <t>Imprévus</t>
        </is>
      </c>
      <c r="F118" s="24">
        <f>($F$116+$F$117)*$F$11</f>
        <v/>
      </c>
      <c r="G118" s="30">
        <f>IF($F$125=0,0,$F$118/$F$125)</f>
        <v/>
      </c>
      <c r="H118" s="14" t="inlineStr">
        <is>
          <t>Base : total des séries + frais généraux (usage : 8 à 12 %)</t>
        </is>
      </c>
    </row>
    <row r="119">
      <c r="A119" s="29" t="inlineStr">
        <is>
          <t>Frais financiers</t>
        </is>
      </c>
      <c r="F119" s="24">
        <f>$F$116*$F$12</f>
        <v/>
      </c>
      <c r="G119" s="30">
        <f>IF($F$125=0,0,$F$119/$F$125)</f>
        <v/>
      </c>
      <c r="H119" s="14" t="inlineStr">
        <is>
          <t>Base : total des séries 1 à 9</t>
        </is>
      </c>
    </row>
    <row r="120">
      <c r="A120" s="29" t="inlineStr">
        <is>
          <t>Salaire producteur</t>
        </is>
      </c>
      <c r="F120" s="24">
        <f>$F$116*$F$13</f>
        <v/>
      </c>
      <c r="G120" s="30">
        <f>IF($F$125=0,0,$F$120/$F$125)</f>
        <v/>
      </c>
      <c r="H120" s="14" t="inlineStr">
        <is>
          <t>Base : total des séries 1 à 9</t>
        </is>
      </c>
    </row>
    <row r="121">
      <c r="A121" s="29" t="inlineStr">
        <is>
          <t>Provision notes de frais</t>
        </is>
      </c>
      <c r="F121" s="24">
        <f>$F$116*$F$14</f>
        <v/>
      </c>
      <c r="G121" s="30">
        <f>IF($F$125=0,0,$F$121/$F$125)</f>
        <v/>
      </c>
      <c r="H121" s="14" t="inlineStr">
        <is>
          <t>Base : total des séries 1 à 9</t>
        </is>
      </c>
    </row>
    <row r="122">
      <c r="A122" s="29" t="inlineStr">
        <is>
          <t>Provision locaux de préproduction</t>
        </is>
      </c>
      <c r="F122" s="24">
        <f>$F$116*$F$15</f>
        <v/>
      </c>
      <c r="G122" s="30">
        <f>IF($F$125=0,0,$F$122/$F$125)</f>
        <v/>
      </c>
      <c r="H122" s="14" t="inlineStr">
        <is>
          <t>Base : total des séries 1 à 9</t>
        </is>
      </c>
    </row>
    <row r="123">
      <c r="A123" s="25" t="inlineStr">
        <is>
          <t>Coût de fabrication (base de la cotisation)</t>
        </is>
      </c>
      <c r="F123" s="26">
        <f>SUM($F$116:$F$122)</f>
        <v/>
      </c>
      <c r="G123" s="27">
        <f>IF($F$125=0,0,$F$123/$F$125)</f>
        <v/>
      </c>
      <c r="H123" s="28" t="n"/>
    </row>
    <row r="124">
      <c r="A124" s="29" t="inlineStr">
        <is>
          <t>Cotisation CNC</t>
        </is>
      </c>
      <c r="F124" s="24">
        <f>$F$123*$F$16</f>
        <v/>
      </c>
      <c r="G124" s="30">
        <f>IF($F$125=0,0,$F$124/$F$125)</f>
        <v/>
      </c>
      <c r="H124" s="14" t="inlineStr">
        <is>
          <t>Base : coût de fabrication (tout ce qui précède)</t>
        </is>
      </c>
    </row>
    <row r="125">
      <c r="A125" s="31" t="inlineStr">
        <is>
          <t>COÛT TOTAL DU FILM HT</t>
        </is>
      </c>
      <c r="F125" s="32">
        <f>$F$123+$F$124</f>
        <v/>
      </c>
      <c r="G125" s="33">
        <f>IF($F$125=0,0,$F$125/$F$125)</f>
        <v/>
      </c>
      <c r="H125" s="34" t="n"/>
    </row>
  </sheetData>
  <mergeCells count="36">
    <mergeCell ref="G12:H12"/>
    <mergeCell ref="A15:E15"/>
    <mergeCell ref="G11:H11"/>
    <mergeCell ref="A11:E11"/>
    <mergeCell ref="A123:E123"/>
    <mergeCell ref="A1:H1"/>
    <mergeCell ref="G8:H8"/>
    <mergeCell ref="A119:E119"/>
    <mergeCell ref="A124:E124"/>
    <mergeCell ref="A7:H7"/>
    <mergeCell ref="A16:E16"/>
    <mergeCell ref="G10:H10"/>
    <mergeCell ref="A118:E118"/>
    <mergeCell ref="G13:H13"/>
    <mergeCell ref="A120:E120"/>
    <mergeCell ref="A3:H3"/>
    <mergeCell ref="A12:E12"/>
    <mergeCell ref="G15:H15"/>
    <mergeCell ref="A2:H2"/>
    <mergeCell ref="A5:B5"/>
    <mergeCell ref="A116:E116"/>
    <mergeCell ref="G14:H14"/>
    <mergeCell ref="A8:E8"/>
    <mergeCell ref="A14:E14"/>
    <mergeCell ref="A4:B4"/>
    <mergeCell ref="A122:E122"/>
    <mergeCell ref="A125:E125"/>
    <mergeCell ref="G16:H16"/>
    <mergeCell ref="C5:H5"/>
    <mergeCell ref="A10:E10"/>
    <mergeCell ref="A121:E121"/>
    <mergeCell ref="A117:E117"/>
    <mergeCell ref="C4:H4"/>
    <mergeCell ref="A13:E13"/>
    <mergeCell ref="G9:H9"/>
    <mergeCell ref="A9:E9"/>
  </mergeCells>
  <hyperlinks>
    <hyperlink xmlns:r="http://schemas.openxmlformats.org/officeDocument/2006/relationships" ref="A2" r:id="rId1"/>
  </hyperlinks>
  <printOptions gridLines="0"/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4" customWidth="1" min="1" max="1"/>
    <col width="40" customWidth="1" min="2" max="2"/>
    <col width="18" customWidth="1" min="3" max="3"/>
    <col width="14" customWidth="1" min="4" max="4"/>
    <col width="22" customWidth="1" min="5" max="5"/>
  </cols>
  <sheetData>
    <row r="1" ht="30" customHeight="1">
      <c r="A1" s="1" t="inlineStr">
        <is>
          <t>EXEMPLE — PLAN DE FINANCEMENT</t>
        </is>
      </c>
    </row>
    <row r="2">
      <c r="A2" s="6" t="inlineStr">
        <is>
          <t>Modèle gratuit proposé par Soldum — le devis se génère aussi depuis le scénario : https://soldum.fr/devis-de-production</t>
        </is>
      </c>
    </row>
    <row r="4">
      <c r="A4" s="35" t="inlineStr">
        <is>
          <t>Coût total du film HT (onglet devis)</t>
        </is>
      </c>
      <c r="C4" s="36">
        <f>'Exemple'!$F$125</f>
        <v/>
      </c>
    </row>
    <row r="6">
      <c r="A6" s="15" t="inlineStr">
        <is>
          <t>Origine des fonds</t>
        </is>
      </c>
      <c r="B6" s="15" t="inlineStr">
        <is>
          <t>Nom</t>
        </is>
      </c>
      <c r="C6" s="15" t="inlineStr">
        <is>
          <t>Montant HT</t>
        </is>
      </c>
      <c r="D6" s="15" t="inlineStr">
        <is>
          <t>% du coût total</t>
        </is>
      </c>
      <c r="E6" s="15" t="inlineStr">
        <is>
          <t>Acquis (oui / non / en cours)</t>
        </is>
      </c>
    </row>
    <row r="7">
      <c r="A7" s="17" t="inlineStr">
        <is>
          <t>Producteur(s) France</t>
        </is>
      </c>
      <c r="B7" s="18" t="n"/>
      <c r="C7" s="19">
        <f>SUM(C8:C10)</f>
        <v/>
      </c>
      <c r="D7" s="18" t="n"/>
      <c r="E7" s="18" t="n"/>
    </row>
    <row r="8">
      <c r="A8" s="12" t="n"/>
      <c r="B8" s="9" t="inlineStr">
        <is>
          <t>Apport producteur (numéraire et industrie)</t>
        </is>
      </c>
      <c r="C8" s="23" t="n">
        <v>15000</v>
      </c>
      <c r="D8" s="37">
        <f>IF($C$4=0,0,C8/$C$4)</f>
        <v/>
      </c>
      <c r="E8" s="22" t="inlineStr">
        <is>
          <t>oui</t>
        </is>
      </c>
    </row>
    <row r="9">
      <c r="A9" s="12" t="n"/>
      <c r="B9" s="9" t="n"/>
      <c r="C9" s="23" t="n"/>
      <c r="D9" s="37">
        <f>IF($C$4=0,0,C9/$C$4)</f>
        <v/>
      </c>
      <c r="E9" s="22" t="n"/>
    </row>
    <row r="10">
      <c r="A10" s="12" t="n"/>
      <c r="B10" s="9" t="n"/>
      <c r="C10" s="23" t="n"/>
      <c r="D10" s="37">
        <f>IF($C$4=0,0,C10/$C$4)</f>
        <v/>
      </c>
      <c r="E10" s="22" t="n"/>
    </row>
    <row r="11">
      <c r="A11" s="17" t="inlineStr">
        <is>
          <t>Autres coproducteurs France</t>
        </is>
      </c>
      <c r="B11" s="18" t="n"/>
      <c r="C11" s="19">
        <f>SUM(C12:C13)</f>
        <v/>
      </c>
      <c r="D11" s="18" t="n"/>
      <c r="E11" s="18" t="n"/>
    </row>
    <row r="12">
      <c r="A12" s="12" t="n"/>
      <c r="B12" s="9" t="n"/>
      <c r="C12" s="23" t="n"/>
      <c r="D12" s="37">
        <f>IF($C$4=0,0,C12/$C$4)</f>
        <v/>
      </c>
      <c r="E12" s="22" t="n"/>
    </row>
    <row r="13">
      <c r="A13" s="12" t="n"/>
      <c r="B13" s="9" t="n"/>
      <c r="C13" s="23" t="n"/>
      <c r="D13" s="37">
        <f>IF($C$4=0,0,C13/$C$4)</f>
        <v/>
      </c>
      <c r="E13" s="22" t="n"/>
    </row>
    <row r="14">
      <c r="A14" s="17" t="inlineStr">
        <is>
          <t>Coproduction télévision</t>
        </is>
      </c>
      <c r="B14" s="18" t="n"/>
      <c r="C14" s="19">
        <f>SUM(C15:C16)</f>
        <v/>
      </c>
      <c r="D14" s="18" t="n"/>
      <c r="E14" s="18" t="n"/>
    </row>
    <row r="15">
      <c r="A15" s="12" t="n"/>
      <c r="B15" s="9" t="n"/>
      <c r="C15" s="23" t="n"/>
      <c r="D15" s="37">
        <f>IF($C$4=0,0,C15/$C$4)</f>
        <v/>
      </c>
      <c r="E15" s="22" t="n"/>
    </row>
    <row r="16">
      <c r="A16" s="12" t="n"/>
      <c r="B16" s="9" t="n"/>
      <c r="C16" s="23" t="n"/>
      <c r="D16" s="37">
        <f>IF($C$4=0,0,C16/$C$4)</f>
        <v/>
      </c>
      <c r="E16" s="22" t="n"/>
    </row>
    <row r="17">
      <c r="A17" s="17" t="inlineStr">
        <is>
          <t>Aides sélectives (CNC)</t>
        </is>
      </c>
      <c r="B17" s="18" t="n"/>
      <c r="C17" s="19">
        <f>SUM(C18:C20)</f>
        <v/>
      </c>
      <c r="D17" s="18" t="n"/>
      <c r="E17" s="18" t="n"/>
    </row>
    <row r="18">
      <c r="A18" s="12" t="n"/>
      <c r="B18" s="9" t="inlineStr">
        <is>
          <t>Aide sélective au court métrage (exemple)</t>
        </is>
      </c>
      <c r="C18" s="23" t="n">
        <v>20000</v>
      </c>
      <c r="D18" s="37">
        <f>IF($C$4=0,0,C18/$C$4)</f>
        <v/>
      </c>
      <c r="E18" s="22" t="inlineStr">
        <is>
          <t>en cours</t>
        </is>
      </c>
    </row>
    <row r="19">
      <c r="A19" s="12" t="n"/>
      <c r="B19" s="9" t="n"/>
      <c r="C19" s="23" t="n"/>
      <c r="D19" s="37">
        <f>IF($C$4=0,0,C19/$C$4)</f>
        <v/>
      </c>
      <c r="E19" s="22" t="n"/>
    </row>
    <row r="20">
      <c r="A20" s="12" t="n"/>
      <c r="B20" s="9" t="n"/>
      <c r="C20" s="23" t="n"/>
      <c r="D20" s="37">
        <f>IF($C$4=0,0,C20/$C$4)</f>
        <v/>
      </c>
      <c r="E20" s="22" t="n"/>
    </row>
    <row r="21">
      <c r="A21" s="17" t="inlineStr">
        <is>
          <t>SOFICA</t>
        </is>
      </c>
      <c r="B21" s="18" t="n"/>
      <c r="C21" s="19">
        <f>SUM(C22:C23)</f>
        <v/>
      </c>
      <c r="D21" s="18" t="n"/>
      <c r="E21" s="18" t="n"/>
    </row>
    <row r="22">
      <c r="A22" s="12" t="n"/>
      <c r="B22" s="9" t="n"/>
      <c r="C22" s="23" t="n"/>
      <c r="D22" s="37">
        <f>IF($C$4=0,0,C22/$C$4)</f>
        <v/>
      </c>
      <c r="E22" s="22" t="n"/>
    </row>
    <row r="23">
      <c r="A23" s="12" t="n"/>
      <c r="B23" s="9" t="n"/>
      <c r="C23" s="23" t="n"/>
      <c r="D23" s="37">
        <f>IF($C$4=0,0,C23/$C$4)</f>
        <v/>
      </c>
      <c r="E23" s="22" t="n"/>
    </row>
    <row r="24">
      <c r="A24" s="17" t="inlineStr">
        <is>
          <t>Aides publiques - nationales, régionales et locales</t>
        </is>
      </c>
      <c r="B24" s="18" t="n"/>
      <c r="C24" s="19">
        <f>SUM(C25:C27)</f>
        <v/>
      </c>
      <c r="D24" s="18" t="n"/>
      <c r="E24" s="18" t="n"/>
    </row>
    <row r="25">
      <c r="A25" s="12" t="n"/>
      <c r="B25" s="9" t="inlineStr">
        <is>
          <t>Fonds d'aide régional (exemple)</t>
        </is>
      </c>
      <c r="C25" s="23" t="n">
        <v>25000</v>
      </c>
      <c r="D25" s="37">
        <f>IF($C$4=0,0,C25/$C$4)</f>
        <v/>
      </c>
      <c r="E25" s="22" t="inlineStr">
        <is>
          <t>oui</t>
        </is>
      </c>
    </row>
    <row r="26">
      <c r="A26" s="12" t="n"/>
      <c r="B26" s="9" t="n"/>
      <c r="C26" s="23" t="n"/>
      <c r="D26" s="37">
        <f>IF($C$4=0,0,C26/$C$4)</f>
        <v/>
      </c>
      <c r="E26" s="22" t="n"/>
    </row>
    <row r="27">
      <c r="A27" s="12" t="n"/>
      <c r="B27" s="9" t="n"/>
      <c r="C27" s="23" t="n"/>
      <c r="D27" s="37">
        <f>IF($C$4=0,0,C27/$C$4)</f>
        <v/>
      </c>
      <c r="E27" s="22" t="n"/>
    </row>
    <row r="28">
      <c r="A28" s="17" t="inlineStr">
        <is>
          <t>Préventes et minima garantis</t>
        </is>
      </c>
      <c r="B28" s="18" t="n"/>
      <c r="C28" s="19">
        <f>SUM(C29:C31)</f>
        <v/>
      </c>
      <c r="D28" s="18" t="n"/>
      <c r="E28" s="18" t="n"/>
    </row>
    <row r="29">
      <c r="A29" s="12" t="n"/>
      <c r="B29" s="9" t="inlineStr">
        <is>
          <t>Préachat d'une chaîne (exemple)</t>
        </is>
      </c>
      <c r="C29" s="23" t="n">
        <v>8000</v>
      </c>
      <c r="D29" s="37">
        <f>IF($C$4=0,0,C29/$C$4)</f>
        <v/>
      </c>
      <c r="E29" s="22" t="inlineStr">
        <is>
          <t>en cours</t>
        </is>
      </c>
    </row>
    <row r="30">
      <c r="A30" s="12" t="n"/>
      <c r="B30" s="9" t="n"/>
      <c r="C30" s="23" t="n"/>
      <c r="D30" s="37">
        <f>IF($C$4=0,0,C30/$C$4)</f>
        <v/>
      </c>
      <c r="E30" s="22" t="n"/>
    </row>
    <row r="31">
      <c r="A31" s="12" t="n"/>
      <c r="B31" s="9" t="n"/>
      <c r="C31" s="23" t="n"/>
      <c r="D31" s="37">
        <f>IF($C$4=0,0,C31/$C$4)</f>
        <v/>
      </c>
      <c r="E31" s="22" t="n"/>
    </row>
    <row r="32">
      <c r="A32" s="17" t="inlineStr">
        <is>
          <t>Autres financements</t>
        </is>
      </c>
      <c r="B32" s="18" t="n"/>
      <c r="C32" s="19">
        <f>SUM(C33:C34)</f>
        <v/>
      </c>
      <c r="D32" s="18" t="n"/>
      <c r="E32" s="18" t="n"/>
    </row>
    <row r="33">
      <c r="A33" s="12" t="n"/>
      <c r="B33" s="9" t="n"/>
      <c r="C33" s="23" t="n"/>
      <c r="D33" s="37">
        <f>IF($C$4=0,0,C33/$C$4)</f>
        <v/>
      </c>
      <c r="E33" s="22" t="n"/>
    </row>
    <row r="34">
      <c r="A34" s="12" t="n"/>
      <c r="B34" s="9" t="n"/>
      <c r="C34" s="23" t="n"/>
      <c r="D34" s="37">
        <f>IF($C$4=0,0,C34/$C$4)</f>
        <v/>
      </c>
      <c r="E34" s="22" t="n"/>
    </row>
    <row r="35">
      <c r="A35" s="17" t="inlineStr">
        <is>
          <t>Producteurs étrangers</t>
        </is>
      </c>
      <c r="B35" s="18" t="n"/>
      <c r="C35" s="19">
        <f>SUM(C36:C37)</f>
        <v/>
      </c>
      <c r="D35" s="18" t="n"/>
      <c r="E35" s="18" t="n"/>
    </row>
    <row r="36">
      <c r="A36" s="12" t="n"/>
      <c r="B36" s="9" t="n"/>
      <c r="C36" s="23" t="n"/>
      <c r="D36" s="37">
        <f>IF($C$4=0,0,C36/$C$4)</f>
        <v/>
      </c>
      <c r="E36" s="22" t="n"/>
    </row>
    <row r="37">
      <c r="A37" s="12" t="n"/>
      <c r="B37" s="9" t="n"/>
      <c r="C37" s="23" t="n"/>
      <c r="D37" s="37">
        <f>IF($C$4=0,0,C37/$C$4)</f>
        <v/>
      </c>
      <c r="E37" s="22" t="n"/>
    </row>
    <row r="39">
      <c r="A39" s="29" t="inlineStr">
        <is>
          <t>Total part française</t>
        </is>
      </c>
      <c r="C39" s="24">
        <f>SUM($C$7,$C$11,$C$14,$C$17,$C$21,$C$24,$C$28,$C$32)</f>
        <v/>
      </c>
      <c r="D39" s="37">
        <f>IF($C$4=0,0,C39/$C$4)</f>
        <v/>
      </c>
      <c r="E39" s="12" t="n"/>
    </row>
    <row r="40">
      <c r="A40" s="29" t="inlineStr">
        <is>
          <t>Total producteurs étrangers</t>
        </is>
      </c>
      <c r="C40" s="24">
        <f>$C$35</f>
        <v/>
      </c>
      <c r="D40" s="37">
        <f>IF($C$4=0,0,C40/$C$4)</f>
        <v/>
      </c>
      <c r="E40" s="12" t="n"/>
    </row>
    <row r="41">
      <c r="A41" s="25" t="inlineStr">
        <is>
          <t>TOTAL DES FINANCEMENTS</t>
        </is>
      </c>
      <c r="C41" s="26">
        <f>$C$39+$C$40</f>
        <v/>
      </c>
      <c r="D41" s="38">
        <f>IF($C$4=0,0,C41/$C$4)</f>
        <v/>
      </c>
      <c r="E41" s="28" t="n"/>
    </row>
    <row r="42">
      <c r="A42" s="31" t="inlineStr">
        <is>
          <t>RESTE À FINANCER</t>
        </is>
      </c>
      <c r="C42" s="32">
        <f>$C$4-$C$41</f>
        <v/>
      </c>
      <c r="D42" s="39">
        <f>IF($C$4=0,0,C42/$C$4)</f>
        <v/>
      </c>
      <c r="E42" s="34" t="n"/>
    </row>
  </sheetData>
  <mergeCells count="7">
    <mergeCell ref="A4:B4"/>
    <mergeCell ref="A2:E2"/>
    <mergeCell ref="A41:B41"/>
    <mergeCell ref="A42:B42"/>
    <mergeCell ref="A1:E1"/>
    <mergeCell ref="A40:B40"/>
    <mergeCell ref="A39:B39"/>
  </mergeCells>
  <dataValidations count="1">
    <dataValidation sqref="E8 E9 E10 E12 E13 E15 E16 E18 E19 E20 E22 E23 E25 E26 E27 E29 E30 E31 E33 E34 E36 E37" showDropDown="0" showInputMessage="0" showErrorMessage="0" allowBlank="1" type="list">
      <formula1>"oui,non,en cours"</formula1>
    </dataValidation>
  </dataValidations>
  <hyperlinks>
    <hyperlink xmlns:r="http://schemas.openxmlformats.org/officeDocument/2006/relationships" ref="A2" r:id="rId1"/>
  </hyperlinks>
  <printOptions gridLines="0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2026-10-05T14:16:06Z</dcterms:created>
  <dcterms:modified xmlns:dcterms="http://purl.org/dc/terms/" xmlns:xsi="http://www.w3.org/2001/XMLSchema-instance" xsi:type="dcterms:W3CDTF">2026-10-05T14:16:06Z</dcterms:modified>
</cp:coreProperties>
</file>